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pivotCache/pivotCacheDefinition2.xml" ContentType="application/vnd.openxmlformats-officedocument.spreadsheetml.pivotCacheDefinition+xml"/>
  <Override PartName="/xl/pivotCache/pivotCacheRecords2.xml" ContentType="application/vnd.openxmlformats-officedocument.spreadsheetml.pivotCacheRecords+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slicerCaches/slicerCache4.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ables/table1.xml" ContentType="application/vnd.openxmlformats-officedocument.spreadsheetml.table+xml"/>
  <Override PartName="/xl/pivotTables/pivotTable1.xml" ContentType="application/vnd.openxmlformats-officedocument.spreadsheetml.pivotTab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ables/table2.xml" ContentType="application/vnd.openxmlformats-officedocument.spreadsheetml.table+xml"/>
  <Override PartName="/xl/pivotTables/pivotTable2.xml" ContentType="application/vnd.openxmlformats-officedocument.spreadsheetml.pivotTab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hidePivotFieldList="1"/>
  <mc:AlternateContent xmlns:mc="http://schemas.openxmlformats.org/markup-compatibility/2006">
    <mc:Choice Requires="x15">
      <x15ac:absPath xmlns:x15ac="http://schemas.microsoft.com/office/spreadsheetml/2010/11/ac" url="https://usqprd-my.sharepoint.com/personal/u8007902_usq_edu_au/Documents/"/>
    </mc:Choice>
  </mc:AlternateContent>
  <xr:revisionPtr revIDLastSave="184" documentId="8_{F57CD663-0C80-456D-AA66-15D315A1E960}" xr6:coauthVersionLast="47" xr6:coauthVersionMax="47" xr10:uidLastSave="{20F29301-F9B7-4899-9410-CA4622BB815D}"/>
  <bookViews>
    <workbookView xWindow="28680" yWindow="-135" windowWidth="29040" windowHeight="15990" xr2:uid="{48ECFB61-DA41-D943-ABAD-8B218A06C7EB}"/>
  </bookViews>
  <sheets>
    <sheet name="Dashboard" sheetId="2" r:id="rId1"/>
    <sheet name="Rainfall" sheetId="1" r:id="rId2"/>
    <sheet name="Pivot_rain" sheetId="3" r:id="rId3"/>
    <sheet name="Waterbalance" sheetId="4" r:id="rId4"/>
    <sheet name="Pivot_waterbalance" sheetId="7" r:id="rId5"/>
  </sheets>
  <definedNames>
    <definedName name="_xlnm._FilterDatabase" localSheetId="3" hidden="1">Waterbalance!$A$1:$O$43</definedName>
    <definedName name="Slicer_Region">#N/A</definedName>
    <definedName name="Slicer_Region1">#N/A</definedName>
    <definedName name="Slicer_State">#N/A</definedName>
    <definedName name="Slicer_State1">#N/A</definedName>
  </definedNames>
  <calcPr calcId="191029"/>
  <pivotCaches>
    <pivotCache cacheId="0" r:id="rId6"/>
    <pivotCache cacheId="1" r:id="rId7"/>
  </pivotCaches>
  <extLst>
    <ext xmlns:x14="http://schemas.microsoft.com/office/spreadsheetml/2009/9/main" uri="{BBE1A952-AA13-448e-AADC-164F8A28A991}">
      <x14:slicerCaches>
        <x14:slicerCache r:id="rId8"/>
        <x14:slicerCache r:id="rId9"/>
        <x14:slicerCache r:id="rId10"/>
        <x14:slicerCache r:id="rId11"/>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7" i="4" l="1"/>
  <c r="F27" i="4"/>
  <c r="G27" i="4"/>
  <c r="H27" i="4"/>
  <c r="H39" i="4" s="1"/>
  <c r="I27" i="4"/>
  <c r="J27" i="4"/>
  <c r="J39" i="4" s="1"/>
  <c r="K27" i="4"/>
  <c r="L27" i="4"/>
  <c r="L39" i="4" s="1"/>
  <c r="M27" i="4"/>
  <c r="N27" i="4"/>
  <c r="O27" i="4"/>
  <c r="D27" i="4"/>
  <c r="E26" i="4"/>
  <c r="F26" i="4"/>
  <c r="F37" i="4" s="1"/>
  <c r="G26" i="4"/>
  <c r="H26" i="4"/>
  <c r="H37" i="4" s="1"/>
  <c r="I26" i="4"/>
  <c r="J26" i="4"/>
  <c r="K26" i="4"/>
  <c r="L26" i="4"/>
  <c r="M26" i="4"/>
  <c r="N26" i="4"/>
  <c r="N37" i="4" s="1"/>
  <c r="O26" i="4"/>
  <c r="D26" i="4"/>
  <c r="E25" i="4"/>
  <c r="F25" i="4"/>
  <c r="G25" i="4"/>
  <c r="H25" i="4"/>
  <c r="H38" i="4" s="1"/>
  <c r="I25" i="4"/>
  <c r="J25" i="4"/>
  <c r="J38" i="4" s="1"/>
  <c r="K25" i="4"/>
  <c r="L25" i="4"/>
  <c r="L38" i="4" s="1"/>
  <c r="M25" i="4"/>
  <c r="N25" i="4"/>
  <c r="O25" i="4"/>
  <c r="D25" i="4"/>
  <c r="E22" i="4"/>
  <c r="F22" i="4"/>
  <c r="F36" i="4" s="1"/>
  <c r="G22" i="4"/>
  <c r="H22" i="4"/>
  <c r="H36" i="4" s="1"/>
  <c r="I22" i="4"/>
  <c r="J22" i="4"/>
  <c r="K22" i="4"/>
  <c r="L22" i="4"/>
  <c r="M22" i="4"/>
  <c r="N22" i="4"/>
  <c r="N36" i="4" s="1"/>
  <c r="O22" i="4"/>
  <c r="D22" i="4"/>
  <c r="E21" i="4"/>
  <c r="F21" i="4"/>
  <c r="G21" i="4"/>
  <c r="H21" i="4"/>
  <c r="H35" i="4" s="1"/>
  <c r="I21" i="4"/>
  <c r="J21" i="4"/>
  <c r="J35" i="4" s="1"/>
  <c r="K21" i="4"/>
  <c r="L21" i="4"/>
  <c r="L35" i="4" s="1"/>
  <c r="M21" i="4"/>
  <c r="N21" i="4"/>
  <c r="O21" i="4"/>
  <c r="D21" i="4"/>
  <c r="E17" i="4"/>
  <c r="F17" i="4"/>
  <c r="F31" i="4" s="1"/>
  <c r="G17" i="4"/>
  <c r="H17" i="4"/>
  <c r="H31" i="4" s="1"/>
  <c r="I17" i="4"/>
  <c r="J17" i="4"/>
  <c r="K17" i="4"/>
  <c r="L17" i="4"/>
  <c r="M17" i="4"/>
  <c r="N17" i="4"/>
  <c r="N31" i="4" s="1"/>
  <c r="O17" i="4"/>
  <c r="D17" i="4"/>
  <c r="D31" i="4" s="1"/>
  <c r="E16" i="4"/>
  <c r="F16" i="4"/>
  <c r="G16" i="4"/>
  <c r="H16" i="4"/>
  <c r="H30" i="4" s="1"/>
  <c r="I16" i="4"/>
  <c r="J16" i="4"/>
  <c r="J30" i="4" s="1"/>
  <c r="K16" i="4"/>
  <c r="L16" i="4"/>
  <c r="L30" i="4" s="1"/>
  <c r="M16" i="4"/>
  <c r="N16" i="4"/>
  <c r="O16" i="4"/>
  <c r="D16" i="4"/>
  <c r="E15" i="4"/>
  <c r="E29" i="4" s="1"/>
  <c r="F15" i="4"/>
  <c r="F29" i="4" s="1"/>
  <c r="G15" i="4"/>
  <c r="H15" i="4"/>
  <c r="H29" i="4" s="1"/>
  <c r="I15" i="4"/>
  <c r="J15" i="4"/>
  <c r="K15" i="4"/>
  <c r="L15" i="4"/>
  <c r="M15" i="4"/>
  <c r="N15" i="4"/>
  <c r="N29" i="4" s="1"/>
  <c r="O15" i="4"/>
  <c r="D15" i="4"/>
  <c r="D29" i="4" s="1"/>
  <c r="F28" i="4"/>
  <c r="G28" i="4"/>
  <c r="H28" i="4"/>
  <c r="I28" i="4"/>
  <c r="J28" i="4"/>
  <c r="K28" i="4"/>
  <c r="L28" i="4"/>
  <c r="M28" i="4"/>
  <c r="N28" i="4"/>
  <c r="O28" i="4"/>
  <c r="E28" i="4"/>
  <c r="D28" i="4"/>
  <c r="E24" i="4"/>
  <c r="E41" i="4" s="1"/>
  <c r="F24" i="4"/>
  <c r="F41" i="4" s="1"/>
  <c r="G24" i="4"/>
  <c r="G41" i="4" s="1"/>
  <c r="H24" i="4"/>
  <c r="H41" i="4" s="1"/>
  <c r="I24" i="4"/>
  <c r="J24" i="4"/>
  <c r="K24" i="4"/>
  <c r="L24" i="4"/>
  <c r="M24" i="4"/>
  <c r="N24" i="4"/>
  <c r="N41" i="4" s="1"/>
  <c r="O24" i="4"/>
  <c r="O41" i="4" s="1"/>
  <c r="D24" i="4"/>
  <c r="D41" i="4" s="1"/>
  <c r="E23" i="4"/>
  <c r="F23" i="4"/>
  <c r="G23" i="4"/>
  <c r="H23" i="4"/>
  <c r="H40" i="4" s="1"/>
  <c r="I23" i="4"/>
  <c r="J23" i="4"/>
  <c r="J40" i="4" s="1"/>
  <c r="K23" i="4"/>
  <c r="L23" i="4"/>
  <c r="L40" i="4" s="1"/>
  <c r="M23" i="4"/>
  <c r="N23" i="4"/>
  <c r="N40" i="4" s="1"/>
  <c r="O23" i="4"/>
  <c r="O40" i="4" s="1"/>
  <c r="D23" i="4"/>
  <c r="D40" i="4" s="1"/>
  <c r="E20" i="4"/>
  <c r="E34" i="4" s="1"/>
  <c r="F20" i="4"/>
  <c r="F34" i="4" s="1"/>
  <c r="G20" i="4"/>
  <c r="G34" i="4" s="1"/>
  <c r="H20" i="4"/>
  <c r="H34" i="4" s="1"/>
  <c r="I20" i="4"/>
  <c r="J20" i="4"/>
  <c r="K20" i="4"/>
  <c r="L20" i="4"/>
  <c r="M20" i="4"/>
  <c r="N20" i="4"/>
  <c r="N34" i="4" s="1"/>
  <c r="O20" i="4"/>
  <c r="O34" i="4" s="1"/>
  <c r="D20" i="4"/>
  <c r="D34" i="4" s="1"/>
  <c r="E19" i="4"/>
  <c r="F19" i="4"/>
  <c r="F33" i="4" s="1"/>
  <c r="G19" i="4"/>
  <c r="G33" i="4" s="1"/>
  <c r="H19" i="4"/>
  <c r="H33" i="4" s="1"/>
  <c r="I19" i="4"/>
  <c r="J19" i="4"/>
  <c r="J33" i="4" s="1"/>
  <c r="K19" i="4"/>
  <c r="L19" i="4"/>
  <c r="L33" i="4" s="1"/>
  <c r="M19" i="4"/>
  <c r="N19" i="4"/>
  <c r="N33" i="4" s="1"/>
  <c r="O19" i="4"/>
  <c r="O33" i="4" s="1"/>
  <c r="D19" i="4"/>
  <c r="D33" i="4" s="1"/>
  <c r="E18" i="4"/>
  <c r="E32" i="4" s="1"/>
  <c r="F18" i="4"/>
  <c r="F32" i="4" s="1"/>
  <c r="G18" i="4"/>
  <c r="G32" i="4" s="1"/>
  <c r="H18" i="4"/>
  <c r="H32" i="4" s="1"/>
  <c r="I18" i="4"/>
  <c r="J18" i="4"/>
  <c r="K18" i="4"/>
  <c r="L18" i="4"/>
  <c r="M18" i="4"/>
  <c r="N18" i="4"/>
  <c r="N32" i="4" s="1"/>
  <c r="O18" i="4"/>
  <c r="O32" i="4" s="1"/>
  <c r="D18" i="4"/>
  <c r="D32" i="4" s="1"/>
  <c r="G40" i="4" l="1"/>
  <c r="F40" i="4"/>
  <c r="M32" i="4"/>
  <c r="I33" i="4"/>
  <c r="M34" i="4"/>
  <c r="I40" i="4"/>
  <c r="M41" i="4"/>
  <c r="M29" i="4"/>
  <c r="I30" i="4"/>
  <c r="M31" i="4"/>
  <c r="E31" i="4"/>
  <c r="I35" i="4"/>
  <c r="M36" i="4"/>
  <c r="E36" i="4"/>
  <c r="I38" i="4"/>
  <c r="M37" i="4"/>
  <c r="E37" i="4"/>
  <c r="I39" i="4"/>
  <c r="L32" i="4"/>
  <c r="L41" i="4"/>
  <c r="L34" i="4"/>
  <c r="L29" i="4"/>
  <c r="L31" i="4"/>
  <c r="L36" i="4"/>
  <c r="L37" i="4"/>
  <c r="E33" i="4"/>
  <c r="E40" i="4"/>
  <c r="D36" i="4"/>
  <c r="D37" i="4"/>
  <c r="K33" i="4"/>
  <c r="K40" i="4"/>
  <c r="O29" i="4"/>
  <c r="G29" i="4"/>
  <c r="K30" i="4"/>
  <c r="O31" i="4"/>
  <c r="G31" i="4"/>
  <c r="K35" i="4"/>
  <c r="O36" i="4"/>
  <c r="G36" i="4"/>
  <c r="K38" i="4"/>
  <c r="O37" i="4"/>
  <c r="G37" i="4"/>
  <c r="K39" i="4"/>
  <c r="D30" i="4"/>
  <c r="D35" i="4"/>
  <c r="K32" i="4"/>
  <c r="K34" i="4"/>
  <c r="K41" i="4"/>
  <c r="K29" i="4"/>
  <c r="O30" i="4"/>
  <c r="G30" i="4"/>
  <c r="K31" i="4"/>
  <c r="O35" i="4"/>
  <c r="G35" i="4"/>
  <c r="K36" i="4"/>
  <c r="O38" i="4"/>
  <c r="G38" i="4"/>
  <c r="K37" i="4"/>
  <c r="O39" i="4"/>
  <c r="G39" i="4"/>
  <c r="D38" i="4"/>
  <c r="J32" i="4"/>
  <c r="J34" i="4"/>
  <c r="J41" i="4"/>
  <c r="J29" i="4"/>
  <c r="N30" i="4"/>
  <c r="F30" i="4"/>
  <c r="J31" i="4"/>
  <c r="N35" i="4"/>
  <c r="F35" i="4"/>
  <c r="J36" i="4"/>
  <c r="N38" i="4"/>
  <c r="F38" i="4"/>
  <c r="J37" i="4"/>
  <c r="N39" i="4"/>
  <c r="F39" i="4"/>
  <c r="D39" i="4"/>
  <c r="I32" i="4"/>
  <c r="M33" i="4"/>
  <c r="I34" i="4"/>
  <c r="M40" i="4"/>
  <c r="I41" i="4"/>
  <c r="I29" i="4"/>
  <c r="M30" i="4"/>
  <c r="E30" i="4"/>
  <c r="I31" i="4"/>
  <c r="M35" i="4"/>
  <c r="E35" i="4"/>
  <c r="I36" i="4"/>
  <c r="M38" i="4"/>
  <c r="E38" i="4"/>
  <c r="I37" i="4"/>
  <c r="M39" i="4"/>
  <c r="E39" i="4"/>
</calcChain>
</file>

<file path=xl/sharedStrings.xml><?xml version="1.0" encoding="utf-8"?>
<sst xmlns="http://schemas.openxmlformats.org/spreadsheetml/2006/main" count="1014" uniqueCount="352">
  <si>
    <t>Wather station</t>
  </si>
  <si>
    <t xml:space="preserve">Geographic location </t>
  </si>
  <si>
    <t>Station number</t>
  </si>
  <si>
    <t>Annual total</t>
  </si>
  <si>
    <t>Bundaberg Alert</t>
  </si>
  <si>
    <t>Lat: 24.86° SLon: 152.35° EElevation: 17 m</t>
  </si>
  <si>
    <t>Bundaberg Aero</t>
  </si>
  <si>
    <t>Lat: 24.91° SLon: 152.32° EElevation: 31 m</t>
  </si>
  <si>
    <t>Fairymead Sugar Mill</t>
  </si>
  <si>
    <t>Lat: 24.79° SLon: 152.36° EElevation: 5 m</t>
  </si>
  <si>
    <t>Boona-Choppa</t>
  </si>
  <si>
    <t>Lat: 24.84° SLon: 152.24° EElevation: 44 m</t>
  </si>
  <si>
    <t>Bargara</t>
  </si>
  <si>
    <t>Lat: 24.80° SLon: 152.45° EElevation: 13 m</t>
  </si>
  <si>
    <t>Bingera Sugar Mill</t>
  </si>
  <si>
    <t>Lat: 24.93° SLon: 152.20° EElevation: 60 m</t>
  </si>
  <si>
    <t>Miara</t>
  </si>
  <si>
    <t>Lat: 24.68° SLon: 152.19° EElevation: 4 m</t>
  </si>
  <si>
    <t>Woodgate Store</t>
  </si>
  <si>
    <t>Lat: 25.10° SLon: 152.56° EElevation: 5 m</t>
  </si>
  <si>
    <t>Waterloo</t>
  </si>
  <si>
    <t>Lat: 24.72° SLon: 152.01° EElevation: 60 m</t>
  </si>
  <si>
    <t>Gin Gin Post Office</t>
  </si>
  <si>
    <t>Lat: 24.99° SLon: 151.96° EElevation: 64 m</t>
  </si>
  <si>
    <t>Watalgan Winfield Rd</t>
  </si>
  <si>
    <t>Lat: 25.26° SLon: 152.28° EElevation: 95 m</t>
  </si>
  <si>
    <t>Childers South</t>
  </si>
  <si>
    <t>Monduran</t>
  </si>
  <si>
    <t>Lat: 24.89° SLon: 151.91° EElevation: 57 m</t>
  </si>
  <si>
    <t>Pacific Haven Alert</t>
  </si>
  <si>
    <t>Lat: 25.24° SLon: 152.53° EElevation: 10 m</t>
  </si>
  <si>
    <t>Walla Alert-B</t>
  </si>
  <si>
    <t>Lat: 25.14° SLon: 151.98° EElevation: 15 m</t>
  </si>
  <si>
    <t>Upper Cherwell Alert</t>
  </si>
  <si>
    <t>Lat: 25.29° SLon: 152.41° EElevation: 30 m</t>
  </si>
  <si>
    <t>Region</t>
  </si>
  <si>
    <t>Bundaberg</t>
  </si>
  <si>
    <t>Marburg</t>
  </si>
  <si>
    <t>Tallegalla Alert</t>
  </si>
  <si>
    <t>Lat: 27.61° SLon: 152.58° EElevation: 60 m</t>
  </si>
  <si>
    <t>Rosewood Walloon Rd</t>
  </si>
  <si>
    <t>Lat: 27.63° SLon: 152.59° EElevation: 63 m</t>
  </si>
  <si>
    <t>Lowood Don St</t>
  </si>
  <si>
    <t>Lat: 27.46° SLon: 152.57° EElevation: 51 m</t>
  </si>
  <si>
    <t>Hattonvale Oshea Rd</t>
  </si>
  <si>
    <t>Lat: 27.57° SLon: 152.47° EElevation: 118 m</t>
  </si>
  <si>
    <t>Mt Tarampa</t>
  </si>
  <si>
    <t>Lat: 27.49° SLon: 152.50° EElevation: 74 m</t>
  </si>
  <si>
    <t>Amberley AMO</t>
  </si>
  <si>
    <t>Lat: 27.47° SLon: 152.53° EElevation: 45 m</t>
  </si>
  <si>
    <t>Amberley (Dnrm) TM</t>
  </si>
  <si>
    <t>Lat: 27.67° SLon: 152.70° EElevation: 18 m</t>
  </si>
  <si>
    <t>One Mile Bridge Alert</t>
  </si>
  <si>
    <t>Lat: 27.63° SLon: 152.75° EElevation: 0 m</t>
  </si>
  <si>
    <t>Ipswich</t>
  </si>
  <si>
    <t>Lat: 27.61° SLon: 152.76° EElevation: 40 m</t>
  </si>
  <si>
    <t>Ipswich Alert</t>
  </si>
  <si>
    <t>Lat: 27.61° SLon: 152.76° EElevation:</t>
  </si>
  <si>
    <t>Lake Manchester</t>
  </si>
  <si>
    <t>Lat: 27.49° SLon: 152.75° EElevation: 43 m</t>
  </si>
  <si>
    <t>Kholo The Plateau</t>
  </si>
  <si>
    <t>Lat: 27.51° SLon: 152.77° EElevation: 65 m</t>
  </si>
  <si>
    <t>Wivenhoe Dam</t>
  </si>
  <si>
    <t>Lat: 27.40° SLon: 152.61° EElevation: 73 m</t>
  </si>
  <si>
    <t>Forest Hill</t>
  </si>
  <si>
    <t>Lat: 27.58° SLon: 152.38° EElevation: 112 m</t>
  </si>
  <si>
    <t>Mt Crosby</t>
  </si>
  <si>
    <t>Lat: 27.54° SLon: 152.80° EElevation: 20 m</t>
  </si>
  <si>
    <t>Mt Crosby TM</t>
  </si>
  <si>
    <t>Lat: 27.54° SLon: 152.80° EElevation: 0 m</t>
  </si>
  <si>
    <t>Range View</t>
  </si>
  <si>
    <t>Lat: 27.75° SLon: 152.67° EElevation: 53 m</t>
  </si>
  <si>
    <t>Lismore</t>
  </si>
  <si>
    <t>State</t>
  </si>
  <si>
    <t>Queensland</t>
  </si>
  <si>
    <t>New South Wales</t>
  </si>
  <si>
    <t>Lismore Airport AWS</t>
  </si>
  <si>
    <t>Tuncester (Leycester Creek)</t>
  </si>
  <si>
    <t>McLeans Ridges (Lascott Drive)</t>
  </si>
  <si>
    <t>Corndale (Coopers Creek)</t>
  </si>
  <si>
    <t>Rock Valley (Leycester Creek)</t>
  </si>
  <si>
    <t>Clunes (Flatley Drive)</t>
  </si>
  <si>
    <t>The Channon</t>
  </si>
  <si>
    <t>Lat: 28.68° S Lon: 153.28° E Elevation: 25 m</t>
  </si>
  <si>
    <t>Meerschaum Vale (Jenbetdaph)</t>
  </si>
  <si>
    <t>Lat: 28.93° S Lon: 153.42° E Elevation: 14 m</t>
  </si>
  <si>
    <t xml:space="preserve">Coraki (Richmond Terrace) </t>
  </si>
  <si>
    <t>Lat: 28.98° S Lon: 153.29° E Elevation: 6 m</t>
  </si>
  <si>
    <t xml:space="preserve">Nashua (Wilsons River) </t>
  </si>
  <si>
    <t>Lat: 28.73° SLon: 153.46° E Elevation: 30 m</t>
  </si>
  <si>
    <t>Bentley (Back Creek)</t>
  </si>
  <si>
    <t>Casino Airport AWS</t>
  </si>
  <si>
    <t>Rosebank (Repentance Creek)</t>
  </si>
  <si>
    <t>Nimbin (Goolmangar Creek)</t>
  </si>
  <si>
    <t>Rosebank (Upper Coopers Creek)</t>
  </si>
  <si>
    <t>Nimbin Post Office</t>
  </si>
  <si>
    <t>Ballina Airport AWS</t>
  </si>
  <si>
    <t>Bangalow</t>
  </si>
  <si>
    <t>Nashua (Wilsons River)</t>
  </si>
  <si>
    <t>Byron Bay (Jacaranda Drive)</t>
  </si>
  <si>
    <t>Lat: 28.64° SLon: 153.41° EElevation: 75 m</t>
  </si>
  <si>
    <t>Byron Bay (Cape Byron AWS)</t>
  </si>
  <si>
    <t>Lat: 28.64° SLon: 153.64° EElevation: 95 m</t>
  </si>
  <si>
    <t>Lat: 28.62° SLon: 153.41° EElevation: 140 m</t>
  </si>
  <si>
    <t>Brunswick Heads Bowling Club</t>
  </si>
  <si>
    <t>Lat: 28.55° SLon: 153.55° EElevation: 5 m</t>
  </si>
  <si>
    <t>Mullumbimby (Fairview Farm)</t>
  </si>
  <si>
    <t>Lat: 28.55° SLon: 153.49° EElevation: 15 m</t>
  </si>
  <si>
    <t>Lat: 28.72° SLon: 153.36° EElevation: 25 m</t>
  </si>
  <si>
    <t>Lat: 28.79° SLon: 153.40° EElevation: 120 m</t>
  </si>
  <si>
    <t>Lat: 28.84° SLon: 153.56° EElevation: 1 m</t>
  </si>
  <si>
    <t>Doon Doon (McCabes Road)</t>
  </si>
  <si>
    <t>Lat: 28.53° SLon: 153.32° EElevation: 230 m</t>
  </si>
  <si>
    <t>Lat: 28.93° SLon: 153.42° EElevation: 14 m</t>
  </si>
  <si>
    <t>Byron Bay</t>
  </si>
  <si>
    <t>Kempsey</t>
  </si>
  <si>
    <t>Kempsey Airport AWS</t>
  </si>
  <si>
    <t>Lat: 31.07° SLon: 152.77° EElevation: 13 m</t>
  </si>
  <si>
    <t>Wittitrin</t>
  </si>
  <si>
    <t>Lat: 31.12° SLon: 152.68° EElevation: 46 m</t>
  </si>
  <si>
    <t>Crescent Head</t>
  </si>
  <si>
    <t>Lat: 31.18° SLon: 152.97° EElevation: 8 m</t>
  </si>
  <si>
    <t>Upper Rollands Plains (Greenacres)</t>
  </si>
  <si>
    <t>Lat: 31.23° SLon: 152.59° EElevation: 96 m</t>
  </si>
  <si>
    <t>elegraph Point (Farrawells Road)</t>
  </si>
  <si>
    <t>Lat: 31.34° SLon: 152.79° EElevation: 10 m</t>
  </si>
  <si>
    <t>South West Rocks (Smoky Cape Lighthouse)</t>
  </si>
  <si>
    <t>Lat: 30.92° SLon: 153.09° EElevation: 117 m</t>
  </si>
  <si>
    <t>Millbank</t>
  </si>
  <si>
    <t>Lat: 30.88° SLon: 152.61° EElevation: 70 m</t>
  </si>
  <si>
    <t>Majors Creek (Moparrabah (Parrabel Creek</t>
  </si>
  <si>
    <t>Lat: 30.98° SLon: 152.51° E</t>
  </si>
  <si>
    <t>Toorooka (Moparrabah)</t>
  </si>
  <si>
    <t>Lat: 30.97° SLon: 152.51° EElevation: 80 m</t>
  </si>
  <si>
    <t>Taylors Arm</t>
  </si>
  <si>
    <t>Lat: 30.78° SLon: 152.70° EElevation: 80 m</t>
  </si>
  <si>
    <t>Bellbrook (Macleay River)</t>
  </si>
  <si>
    <t>Lat: 30.82° SLon: 152.51° EElevation: 70 m</t>
  </si>
  <si>
    <t>Wollongbar</t>
  </si>
  <si>
    <t>Woodburn (Cedar St)</t>
  </si>
  <si>
    <t>Lat: 29.07° SLon: 153.34° EElevation: 5 m</t>
  </si>
  <si>
    <t>Nashua</t>
  </si>
  <si>
    <r>
      <t>Lat: </t>
    </r>
    <r>
      <rPr>
        <sz val="12"/>
        <color rgb="FF000000"/>
        <rFont val="Calibri"/>
        <family val="2"/>
        <scheme val="minor"/>
      </rPr>
      <t>28.83° S</t>
    </r>
    <r>
      <rPr>
        <b/>
        <sz val="12"/>
        <color rgb="FF666666"/>
        <rFont val="Calibri"/>
        <family val="2"/>
        <scheme val="minor"/>
      </rPr>
      <t xml:space="preserve"> Lon: 153.26° E Elevation: 9 m</t>
    </r>
  </si>
  <si>
    <r>
      <t>Lat: </t>
    </r>
    <r>
      <rPr>
        <sz val="12"/>
        <color rgb="FF000000"/>
        <rFont val="Calibri"/>
        <family val="2"/>
        <scheme val="minor"/>
      </rPr>
      <t>28.80° S</t>
    </r>
    <r>
      <rPr>
        <b/>
        <sz val="12"/>
        <color rgb="FF666666"/>
        <rFont val="Calibri"/>
        <family val="2"/>
        <scheme val="minor"/>
      </rPr>
      <t xml:space="preserve"> Lon: 153.24° E Elevation: 10 m</t>
    </r>
  </si>
  <si>
    <r>
      <t>Lat: </t>
    </r>
    <r>
      <rPr>
        <sz val="12"/>
        <color rgb="FF000000"/>
        <rFont val="Calibri"/>
        <family val="2"/>
        <scheme val="minor"/>
      </rPr>
      <t>28.79° S</t>
    </r>
    <r>
      <rPr>
        <b/>
        <sz val="12"/>
        <color rgb="FF666666"/>
        <rFont val="Calibri"/>
        <family val="2"/>
        <scheme val="minor"/>
      </rPr>
      <t xml:space="preserve"> Lon: 153.40° E Elevation: 120 m</t>
    </r>
  </si>
  <si>
    <r>
      <t>Lat: </t>
    </r>
    <r>
      <rPr>
        <sz val="12"/>
        <color rgb="FF000000"/>
        <rFont val="Calibri"/>
        <family val="2"/>
        <scheme val="minor"/>
      </rPr>
      <t>28.72° S</t>
    </r>
    <r>
      <rPr>
        <b/>
        <sz val="12"/>
        <color rgb="FF666666"/>
        <rFont val="Calibri"/>
        <family val="2"/>
        <scheme val="minor"/>
      </rPr>
      <t xml:space="preserve"> Lon: 153.36° E Elevation: 25 m</t>
    </r>
  </si>
  <si>
    <r>
      <t>Lat: </t>
    </r>
    <r>
      <rPr>
        <sz val="12"/>
        <color rgb="FF000000"/>
        <rFont val="Calibri"/>
        <family val="2"/>
        <scheme val="minor"/>
      </rPr>
      <t>28.74° S</t>
    </r>
    <r>
      <rPr>
        <b/>
        <sz val="12"/>
        <color rgb="FF666666"/>
        <rFont val="Calibri"/>
        <family val="2"/>
        <scheme val="minor"/>
      </rPr>
      <t xml:space="preserve"> Lon: 153.16° E Elevation: 20 m</t>
    </r>
  </si>
  <si>
    <r>
      <t>Lat: </t>
    </r>
    <r>
      <rPr>
        <sz val="12"/>
        <color rgb="FF000000"/>
        <rFont val="Calibri"/>
        <family val="2"/>
        <scheme val="minor"/>
      </rPr>
      <t>28.73° S</t>
    </r>
    <r>
      <rPr>
        <b/>
        <sz val="12"/>
        <color rgb="FF666666"/>
        <rFont val="Calibri"/>
        <family val="2"/>
        <scheme val="minor"/>
      </rPr>
      <t xml:space="preserve"> Lon: 153.41° E Elevation: 89 m</t>
    </r>
  </si>
  <si>
    <r>
      <t>Lat: </t>
    </r>
    <r>
      <rPr>
        <sz val="12"/>
        <color rgb="FF000000"/>
        <rFont val="Calibri"/>
        <family val="2"/>
        <scheme val="minor"/>
      </rPr>
      <t>28.74° S</t>
    </r>
    <r>
      <rPr>
        <b/>
        <sz val="12"/>
        <color rgb="FF666666"/>
        <rFont val="Calibri"/>
        <family val="2"/>
        <scheme val="minor"/>
      </rPr>
      <t xml:space="preserve"> Lon: 153.08° E Elevation: 40 m</t>
    </r>
  </si>
  <si>
    <r>
      <t>Lat: </t>
    </r>
    <r>
      <rPr>
        <sz val="12"/>
        <color rgb="FF000000"/>
        <rFont val="Calibri"/>
        <family val="2"/>
        <scheme val="minor"/>
      </rPr>
      <t>28.88° S</t>
    </r>
    <r>
      <rPr>
        <b/>
        <sz val="12"/>
        <color rgb="FF666666"/>
        <rFont val="Calibri"/>
        <family val="2"/>
        <scheme val="minor"/>
      </rPr>
      <t xml:space="preserve"> Lon: 153.06° E Elevation: 21 m</t>
    </r>
  </si>
  <si>
    <r>
      <t>Lat: </t>
    </r>
    <r>
      <rPr>
        <sz val="12"/>
        <color rgb="FF000000"/>
        <rFont val="Calibri"/>
        <family val="2"/>
        <scheme val="minor"/>
      </rPr>
      <t>28.64° S</t>
    </r>
    <r>
      <rPr>
        <b/>
        <sz val="12"/>
        <color rgb="FF666666"/>
        <rFont val="Calibri"/>
        <family val="2"/>
        <scheme val="minor"/>
      </rPr>
      <t xml:space="preserve"> Lon: 153.41° E Elevation: 75 m</t>
    </r>
  </si>
  <si>
    <r>
      <t>Lat: </t>
    </r>
    <r>
      <rPr>
        <sz val="12"/>
        <color rgb="FF000000"/>
        <rFont val="Calibri"/>
        <family val="2"/>
        <scheme val="minor"/>
      </rPr>
      <t>28.61° S</t>
    </r>
    <r>
      <rPr>
        <b/>
        <sz val="12"/>
        <color rgb="FF666666"/>
        <rFont val="Calibri"/>
        <family val="2"/>
        <scheme val="minor"/>
      </rPr>
      <t xml:space="preserve"> Lon: 153.21° E Elevation: 60 m</t>
    </r>
  </si>
  <si>
    <r>
      <t>Lat: </t>
    </r>
    <r>
      <rPr>
        <sz val="12"/>
        <color rgb="FF000000"/>
        <rFont val="Calibri"/>
        <family val="2"/>
        <scheme val="minor"/>
      </rPr>
      <t>28.62° S</t>
    </r>
    <r>
      <rPr>
        <b/>
        <sz val="12"/>
        <color rgb="FF666666"/>
        <rFont val="Calibri"/>
        <family val="2"/>
        <scheme val="minor"/>
      </rPr>
      <t xml:space="preserve"> Lon: 153.41° E Elevation: 140 m</t>
    </r>
  </si>
  <si>
    <r>
      <t>Lat: </t>
    </r>
    <r>
      <rPr>
        <sz val="12"/>
        <color rgb="FF000000"/>
        <rFont val="Calibri"/>
        <family val="2"/>
        <scheme val="minor"/>
      </rPr>
      <t>28.60° S</t>
    </r>
    <r>
      <rPr>
        <b/>
        <sz val="12"/>
        <color rgb="FF666666"/>
        <rFont val="Calibri"/>
        <family val="2"/>
        <scheme val="minor"/>
      </rPr>
      <t xml:space="preserve"> Lon: 153.22° E Elevation: 70 m</t>
    </r>
  </si>
  <si>
    <r>
      <t>Lat: </t>
    </r>
    <r>
      <rPr>
        <sz val="12"/>
        <color rgb="FF000000"/>
        <rFont val="Calibri"/>
        <family val="2"/>
        <scheme val="minor"/>
      </rPr>
      <t>28.84° S</t>
    </r>
    <r>
      <rPr>
        <b/>
        <sz val="12"/>
        <color rgb="FF666666"/>
        <rFont val="Calibri"/>
        <family val="2"/>
        <scheme val="minor"/>
      </rPr>
      <t xml:space="preserve"> Lon: 153.56° E Elevation: 1 m</t>
    </r>
  </si>
  <si>
    <r>
      <t>Lat: </t>
    </r>
    <r>
      <rPr>
        <sz val="12"/>
        <color rgb="FF000000"/>
        <rFont val="Calibri"/>
        <family val="2"/>
        <scheme val="minor"/>
      </rPr>
      <t>28.73° S</t>
    </r>
    <r>
      <rPr>
        <b/>
        <sz val="12"/>
        <color rgb="FF666666"/>
        <rFont val="Calibri"/>
        <family val="2"/>
        <scheme val="minor"/>
      </rPr>
      <t xml:space="preserve"> Lon: 153.46° E Elevation: 30 m</t>
    </r>
  </si>
  <si>
    <r>
      <t>Lat: </t>
    </r>
    <r>
      <rPr>
        <sz val="12"/>
        <color rgb="FF000000"/>
        <rFont val="Calibri"/>
        <family val="2"/>
        <scheme val="minor"/>
      </rPr>
      <t>28.64° S</t>
    </r>
    <r>
      <rPr>
        <b/>
        <sz val="12"/>
        <color rgb="FF666666"/>
        <rFont val="Calibri"/>
        <family val="2"/>
        <scheme val="minor"/>
      </rPr>
      <t xml:space="preserve"> Lon: 153.59° E Elevation: 3 m</t>
    </r>
  </si>
  <si>
    <r>
      <t>Lat: </t>
    </r>
    <r>
      <rPr>
        <sz val="12"/>
        <color rgb="FF000000"/>
        <rFont val="Calibri"/>
        <family val="2"/>
        <scheme val="minor"/>
      </rPr>
      <t>28.68° S</t>
    </r>
    <r>
      <rPr>
        <b/>
        <sz val="12"/>
        <color rgb="FF666666"/>
        <rFont val="Calibri"/>
        <family val="2"/>
        <scheme val="minor"/>
      </rPr>
      <t xml:space="preserve"> Lon: 153.28° E Elevation: 25 m</t>
    </r>
  </si>
  <si>
    <r>
      <t>Lat: </t>
    </r>
    <r>
      <rPr>
        <sz val="12"/>
        <color theme="1"/>
        <rFont val="Calibri"/>
        <family val="2"/>
        <scheme val="minor"/>
      </rPr>
      <t>28.73° S</t>
    </r>
    <r>
      <rPr>
        <b/>
        <sz val="12"/>
        <color theme="1"/>
        <rFont val="Calibri"/>
        <family val="2"/>
        <scheme val="minor"/>
      </rPr>
      <t xml:space="preserve"> Lon: 153.46° E Elevation: 30 m</t>
    </r>
  </si>
  <si>
    <r>
      <t>Lat: </t>
    </r>
    <r>
      <rPr>
        <sz val="12"/>
        <color theme="1"/>
        <rFont val="Calibri"/>
        <family val="2"/>
        <scheme val="minor"/>
      </rPr>
      <t>28.64° S</t>
    </r>
    <r>
      <rPr>
        <b/>
        <sz val="12"/>
        <color theme="1"/>
        <rFont val="Calibri"/>
        <family val="2"/>
        <scheme val="minor"/>
      </rPr>
      <t xml:space="preserve"> Lon: 153.59° E Elevation: 3 m</t>
    </r>
  </si>
  <si>
    <r>
      <t>Lat: </t>
    </r>
    <r>
      <rPr>
        <sz val="12"/>
        <color theme="1"/>
        <rFont val="Calibri"/>
        <family val="2"/>
        <scheme val="minor"/>
      </rPr>
      <t>28.73° S</t>
    </r>
    <r>
      <rPr>
        <b/>
        <sz val="12"/>
        <color theme="1"/>
        <rFont val="Calibri"/>
        <family val="2"/>
        <scheme val="minor"/>
      </rPr>
      <t xml:space="preserve"> Lon: 153.41° E Elevation: 89 m</t>
    </r>
  </si>
  <si>
    <r>
      <t>Lat: </t>
    </r>
    <r>
      <rPr>
        <sz val="12"/>
        <color theme="1"/>
        <rFont val="Calibri"/>
        <family val="2"/>
        <scheme val="minor"/>
      </rPr>
      <t>28.68° S</t>
    </r>
    <r>
      <rPr>
        <b/>
        <sz val="12"/>
        <color theme="1"/>
        <rFont val="Calibri"/>
        <family val="2"/>
        <scheme val="minor"/>
      </rPr>
      <t xml:space="preserve"> Lon: 153.28° E Elevation: 25 m</t>
    </r>
  </si>
  <si>
    <r>
      <t>Lat: </t>
    </r>
    <r>
      <rPr>
        <sz val="12"/>
        <color theme="1"/>
        <rFont val="Calibri"/>
        <family val="2"/>
        <scheme val="minor"/>
      </rPr>
      <t>28.83° S</t>
    </r>
    <r>
      <rPr>
        <b/>
        <sz val="12"/>
        <color theme="1"/>
        <rFont val="Calibri"/>
        <family val="2"/>
        <scheme val="minor"/>
      </rPr>
      <t xml:space="preserve"> Lon: 153.26° E Elevation: 9 m</t>
    </r>
  </si>
  <si>
    <r>
      <t>Lat: </t>
    </r>
    <r>
      <rPr>
        <sz val="12"/>
        <color theme="1"/>
        <rFont val="Calibri"/>
        <family val="2"/>
        <scheme val="minor"/>
      </rPr>
      <t>28.80° S</t>
    </r>
    <r>
      <rPr>
        <b/>
        <sz val="12"/>
        <color theme="1"/>
        <rFont val="Calibri"/>
        <family val="2"/>
        <scheme val="minor"/>
      </rPr>
      <t xml:space="preserve"> Lon: 153.24° E Elevation: 10 m</t>
    </r>
  </si>
  <si>
    <t>Grand Total</t>
  </si>
  <si>
    <t>January</t>
  </si>
  <si>
    <t>February</t>
  </si>
  <si>
    <t>March</t>
  </si>
  <si>
    <t>April</t>
  </si>
  <si>
    <t>May</t>
  </si>
  <si>
    <t>June</t>
  </si>
  <si>
    <t>July</t>
  </si>
  <si>
    <t>August</t>
  </si>
  <si>
    <t>September</t>
  </si>
  <si>
    <t>October</t>
  </si>
  <si>
    <t>November</t>
  </si>
  <si>
    <t>December</t>
  </si>
  <si>
    <t>Jan</t>
  </si>
  <si>
    <t>Feb</t>
  </si>
  <si>
    <t>Mar</t>
  </si>
  <si>
    <t>Apr</t>
  </si>
  <si>
    <t>Jun</t>
  </si>
  <si>
    <t>Jul</t>
  </si>
  <si>
    <t>Aug</t>
  </si>
  <si>
    <t>Sep</t>
  </si>
  <si>
    <t>Oct</t>
  </si>
  <si>
    <t>Nov</t>
  </si>
  <si>
    <t>Dec</t>
  </si>
  <si>
    <t>Byronbay</t>
  </si>
  <si>
    <t>Kempsy</t>
  </si>
  <si>
    <t>Water requirement for 1 ha orchard</t>
  </si>
  <si>
    <t>Critical phenological growth stages observed</t>
  </si>
  <si>
    <t>Yes</t>
  </si>
  <si>
    <t>No</t>
  </si>
  <si>
    <t>Drought/water stress harmful</t>
  </si>
  <si>
    <t>Particular</t>
  </si>
  <si>
    <t>Rainfall</t>
  </si>
  <si>
    <t>Water from rainfall</t>
  </si>
  <si>
    <t>January1'</t>
  </si>
  <si>
    <t>February1'</t>
  </si>
  <si>
    <t>March1'</t>
  </si>
  <si>
    <t>April1'</t>
  </si>
  <si>
    <t>May1'</t>
  </si>
  <si>
    <t>June1'</t>
  </si>
  <si>
    <t>July1'</t>
  </si>
  <si>
    <t>August1'</t>
  </si>
  <si>
    <t>September1'</t>
  </si>
  <si>
    <t>October1'</t>
  </si>
  <si>
    <t>November1'</t>
  </si>
  <si>
    <t>December1'</t>
  </si>
  <si>
    <t>Column Labels</t>
  </si>
  <si>
    <t>Values</t>
  </si>
  <si>
    <t>Nambucca</t>
  </si>
  <si>
    <t>Bellwood (Nambucca Heads (Nambucca Resor</t>
  </si>
  <si>
    <t>Bowraville Recreation Club</t>
  </si>
  <si>
    <t>Lat: 30.65° SLon: 152.85° EElevation: 20 m</t>
  </si>
  <si>
    <t>Kalang (Spicketts Ck (Noonannie))</t>
  </si>
  <si>
    <t>Lat: 30.56° SLon: 152.87° EElevation: 60 m</t>
  </si>
  <si>
    <t>Bowraville (Cow Cownty)</t>
  </si>
  <si>
    <t>Lat: 30.67° SLon: 152.76° EElevation: 48 m</t>
  </si>
  <si>
    <t>Kalang (Kooroowi (Sharabel))</t>
  </si>
  <si>
    <t>Lat: 30.47° SLon: 152.82° EElevation: 86 m</t>
  </si>
  <si>
    <t>Cooks Ck (Kalang)</t>
  </si>
  <si>
    <t>Lat: 30.53° SLon: 152.74° EElevation: 80 m</t>
  </si>
  <si>
    <t>Bowra Sugarloaf</t>
  </si>
  <si>
    <t>Lat: 30.66° SLon: 152.65° EElevation: 870 m</t>
  </si>
  <si>
    <t>Girralong</t>
  </si>
  <si>
    <t>Lat: 30.57° SLon: 152.65° EElevation: 100 m</t>
  </si>
  <si>
    <t>Promised Land (Bellingen (Crystal Creek)</t>
  </si>
  <si>
    <t>Lat: 30.35° SLon: 152.90° EElevation: 105 m</t>
  </si>
  <si>
    <t>Coffs Harbour Airport</t>
  </si>
  <si>
    <t>Lat: 30.32° SLon: 153.12° EElevation: 4 m</t>
  </si>
  <si>
    <t>Orama (Darkwood Road)</t>
  </si>
  <si>
    <t>Lat: 30.43° SLon: 152.68° EElevation: 75 m</t>
  </si>
  <si>
    <t>Ballina</t>
  </si>
  <si>
    <t>Lat: 28.73° SLon: 153.46° EElevation: 30 m</t>
  </si>
  <si>
    <t>Lat: 28.73° SLon: 153.41° EElevation: 89 m</t>
  </si>
  <si>
    <t>Lat: 28.64° SLon: 153.59° EElevation: 3 m</t>
  </si>
  <si>
    <t>Lat: 28.83° SLon: 153.26° EElevation: 9 m</t>
  </si>
  <si>
    <t>Lat: 28.80° SLon: 153.24° EElevation: 10 m</t>
  </si>
  <si>
    <t>Coraki (Richmond Terrace)</t>
  </si>
  <si>
    <t>Lat: 28.98° SLon: 153.29° EElevation: 6 m</t>
  </si>
  <si>
    <t>Lat: 28.68° SLon: 153.28° EElevation: 25 m</t>
  </si>
  <si>
    <t>Gympie</t>
  </si>
  <si>
    <t>Gympie Alert</t>
  </si>
  <si>
    <t>Lat: 26.19° SLon: 152.66° EElevation: 37 m</t>
  </si>
  <si>
    <t>Lat: 26.18° SLon: 152.64° EElevation: 65 m</t>
  </si>
  <si>
    <t>Fishermans Pocket TM</t>
  </si>
  <si>
    <t>Lat: 26.17° SLon: 152.60° EElevation: 33 m</t>
  </si>
  <si>
    <t>Beenham Valley Rd</t>
  </si>
  <si>
    <t>Lat: 26.18° SLon: 152.82° EElevation: 144 m</t>
  </si>
  <si>
    <t>Goomboorian Alert</t>
  </si>
  <si>
    <t>Lat: 26.06° SLon: 152.77° EElevation: 80 m</t>
  </si>
  <si>
    <t>Goomboorian</t>
  </si>
  <si>
    <t>Lat: 26.06° SLon: 152.79° EElevation: 94 m</t>
  </si>
  <si>
    <t>Traveston</t>
  </si>
  <si>
    <t>Lat: 26.33° SLon: 152.79° EElevation: 81 m</t>
  </si>
  <si>
    <t>Zachariah TM</t>
  </si>
  <si>
    <t>Lat: 26.36° SLon: 152.63° EElevation: 90 m</t>
  </si>
  <si>
    <t>Cooran TM</t>
  </si>
  <si>
    <t>Lat: 26.33° SLon: 152.81° EElevation: 70 m</t>
  </si>
  <si>
    <t>Kandanga TM</t>
  </si>
  <si>
    <t>Lat: 26.39° SLon: 152.68° EElevation: 80 m</t>
  </si>
  <si>
    <t>Como</t>
  </si>
  <si>
    <t>Lat: 26.18° SLon: 152.91° EElevation: 108 m</t>
  </si>
  <si>
    <t>Mt Kanigan AL</t>
  </si>
  <si>
    <t>Lat: 25.96° SLon: 152.58° EElevation: 330 m</t>
  </si>
  <si>
    <t>Imbil Alert</t>
  </si>
  <si>
    <t>Lat: 26.46° SLon: 152.68° EElevation: 76 m</t>
  </si>
  <si>
    <t>Imbil Post Office</t>
  </si>
  <si>
    <t>Lat: 26.46° SLon: 152.68° EElevation: 96 m</t>
  </si>
  <si>
    <t>Sunshine coast</t>
  </si>
  <si>
    <t>Eumundi - Crescent Rd</t>
  </si>
  <si>
    <t>Lat: 26.48° SLon: 152.95° EElevation: 93 m</t>
  </si>
  <si>
    <t>Tewantin RSL Park</t>
  </si>
  <si>
    <t>Lat: 26.39° SLon: 153.04° EElevation: 6 m</t>
  </si>
  <si>
    <t>Nambour Bowling Club</t>
  </si>
  <si>
    <t>Lat: 26.62° SLon: 152.97° EElevation: 19 m</t>
  </si>
  <si>
    <t>Kiamba</t>
  </si>
  <si>
    <t>Lat: 26.59° SLon: 152.90° EElevation: 154 m</t>
  </si>
  <si>
    <t>Sunshine Coast Airport</t>
  </si>
  <si>
    <t>Lat: 26.60° SLon: 153.09° EElevation: 3 m</t>
  </si>
  <si>
    <t>Noosaville</t>
  </si>
  <si>
    <t>Lat: 26.41° SLon: 153.10° EElevation: 8 m</t>
  </si>
  <si>
    <t>Nambour Daff - Hillside</t>
  </si>
  <si>
    <t>Lat: 26.64° SLon: 152.94° EElevation: 53 m</t>
  </si>
  <si>
    <t>Mapleton Post Office</t>
  </si>
  <si>
    <t>Lat: 26.62° SLon: 152.87° EElevation: 374 m</t>
  </si>
  <si>
    <t>Palmwoods</t>
  </si>
  <si>
    <t>Lat: 26.68° SLon: 152.96° EElevation: 40 m</t>
  </si>
  <si>
    <t>Cooran</t>
  </si>
  <si>
    <t>Lat: 26.56° SLon: 152.77° EElevation: 77 m</t>
  </si>
  <si>
    <t>Boreen Point</t>
  </si>
  <si>
    <t>Lat: 26.29° SLon: 153.00° EElevation: 25 m</t>
  </si>
  <si>
    <t>Moy Pocket TM</t>
  </si>
  <si>
    <t>Lat: 26.53° SLon: 152.74° EElevation: 70 m</t>
  </si>
  <si>
    <t>Baroon Pocket Dam</t>
  </si>
  <si>
    <t>Lat: 26.72° SLon: 152.87° EElevation: 248 m</t>
  </si>
  <si>
    <t>Kenilworth Bridge</t>
  </si>
  <si>
    <t>Lat: 26.59° SLon: 152.73° EElevation: 85 m</t>
  </si>
  <si>
    <t>Glass House Mountain</t>
  </si>
  <si>
    <t>Beerburrum Forest Station</t>
  </si>
  <si>
    <t>Lat: 26.96° SLon: 152.96° EElevation: 48 m</t>
  </si>
  <si>
    <t>Peachester</t>
  </si>
  <si>
    <t>Lat: 26.84° SLon: 152.88° EElevation: 175 m</t>
  </si>
  <si>
    <t>Landsborough</t>
  </si>
  <si>
    <t>Lat: 26.79° SLon: 152.98° EElevation: 61 m</t>
  </si>
  <si>
    <t>Corbould Pk Racecourse</t>
  </si>
  <si>
    <t>Lat: 26.79° SLon: 153.07° EElevation: 25 m</t>
  </si>
  <si>
    <t>Wamuran</t>
  </si>
  <si>
    <t>Lat: 27.04° SLon: 152.87° EElevation: 33 m</t>
  </si>
  <si>
    <t>Woodford Stanmore</t>
  </si>
  <si>
    <t>Lat: 26.90° SLon: 152.77° EElevation: 165 m</t>
  </si>
  <si>
    <t>Caloundra Airport</t>
  </si>
  <si>
    <t>Lat: 26.80° SLon: 153.11° EElevation: 9 m</t>
  </si>
  <si>
    <t>Maleny Denning Rd</t>
  </si>
  <si>
    <t>Lat: 26.78° SLon: 152.80° EElevation: 489 m</t>
  </si>
  <si>
    <t>Morayfield Mark St</t>
  </si>
  <si>
    <t>Lat: 27.10° SLon: 152.95° EElevation: 7 m</t>
  </si>
  <si>
    <t>Godwin Beach</t>
  </si>
  <si>
    <t>Lat: 27.07° SLon: 153.11° EElevation: 7 m</t>
  </si>
  <si>
    <t>Mt Mee</t>
  </si>
  <si>
    <t>Lat: 27.06° SLon: 152.78° EElevation: 465 m</t>
  </si>
  <si>
    <r>
      <t>Lat: </t>
    </r>
    <r>
      <rPr>
        <sz val="12"/>
        <rFont val="Calibri"/>
        <family val="2"/>
        <scheme val="minor"/>
      </rPr>
      <t>30.68° S</t>
    </r>
    <r>
      <rPr>
        <b/>
        <sz val="12"/>
        <rFont val="Calibri"/>
        <family val="2"/>
        <scheme val="minor"/>
      </rPr>
      <t xml:space="preserve"> Lon: 152.98° E Elevation: 3 m</t>
    </r>
  </si>
  <si>
    <t>Sunshine Coast</t>
  </si>
  <si>
    <t>Water balance or water requirement</t>
  </si>
  <si>
    <t>Water balance (supplementary irrigation requirement)</t>
  </si>
  <si>
    <t>Macadamia water management decision support tool for SQNNSW Innovation Hub region</t>
  </si>
  <si>
    <t>When do you observe this stage in orchard?</t>
  </si>
  <si>
    <t>Any pink shading down the X-axis during this month?</t>
  </si>
  <si>
    <t>Irrigation decision</t>
  </si>
  <si>
    <t>Floral Initiation</t>
  </si>
  <si>
    <t>April - May</t>
  </si>
  <si>
    <t>Yes / No</t>
  </si>
  <si>
    <t>Yes - Apply irrigation
No - Do not apply irrigantion</t>
  </si>
  <si>
    <t>Foral Development</t>
  </si>
  <si>
    <t>July - August</t>
  </si>
  <si>
    <t>Nut formation and premature nut drop</t>
  </si>
  <si>
    <t>November - December</t>
  </si>
  <si>
    <t>Nut maturation and oil accumulation</t>
  </si>
  <si>
    <t>December - January</t>
  </si>
  <si>
    <t>Other growth stages</t>
  </si>
  <si>
    <t>Any other months</t>
  </si>
  <si>
    <t>No irrigation is required</t>
  </si>
  <si>
    <t>Decision Metrics</t>
  </si>
  <si>
    <r>
      <t xml:space="preserve">Look at growth stages/phenologic stages of orchards </t>
    </r>
    <r>
      <rPr>
        <b/>
        <i/>
        <sz val="14"/>
        <color theme="1"/>
        <rFont val="Calibri"/>
        <family val="2"/>
        <scheme val="minor"/>
      </rPr>
      <t>(Critical to water stress/harmful growth stages to water stress)</t>
    </r>
  </si>
  <si>
    <r>
      <t xml:space="preserve">Methodology: 
</t>
    </r>
    <r>
      <rPr>
        <sz val="16"/>
        <color theme="1"/>
        <rFont val="Calibri"/>
        <family val="2"/>
        <scheme val="minor"/>
      </rPr>
      <t xml:space="preserve">Rainfall/ precipitation data was collected/downloaded from the BOM websites. Statistical data of rainfall of the available years (at least the last 30 years) from the BOM website used for this dashboard. For a specific region available data of each weather station in that region was downloaded and then averaged to make representative rainfall data of that region. Water requirement for 1 ha of macadamia orchard was calculated using 8mX4m spacing; i.e 312 plants per ha with a water requirement of 75 L per tree per day. </t>
    </r>
  </si>
  <si>
    <r>
      <rPr>
        <b/>
        <sz val="16"/>
        <color theme="1"/>
        <rFont val="Calibri"/>
        <family val="2"/>
        <scheme val="minor"/>
      </rPr>
      <t xml:space="preserve">Decision indication from this water balance graph: </t>
    </r>
    <r>
      <rPr>
        <sz val="16"/>
        <color theme="1"/>
        <rFont val="Calibri"/>
        <family val="2"/>
        <scheme val="minor"/>
      </rPr>
      <t xml:space="preserve">A significant amount of water can be conserved for critical growth periods by imposing water stress/reducing water application during non-critical stages of macadamia trees.  In addition, mulches could be used after rainfall/wet periods to conserve soil moisture to minimize drought stress during dry periods. Different water-efficient irrigation methods can be adopted to save/store water which can be used during dry spells. </t>
    </r>
  </si>
  <si>
    <r>
      <rPr>
        <b/>
        <sz val="16"/>
        <color theme="1"/>
        <rFont val="Calibri"/>
        <family val="2"/>
        <scheme val="minor"/>
      </rPr>
      <t>Resource and link:</t>
    </r>
    <r>
      <rPr>
        <sz val="16"/>
        <color theme="1"/>
        <rFont val="Calibri"/>
        <family val="2"/>
        <scheme val="minor"/>
      </rPr>
      <t xml:space="preserve"> Macadamia integrated orchard management (nsw.gov.au); Lessons from the drought for macadamia growers (nsw.gov.au); </t>
    </r>
  </si>
  <si>
    <t>(All)</t>
  </si>
  <si>
    <t>(Multiple Items)</t>
  </si>
  <si>
    <r>
      <t>Instructions:  
Rainfall Distribution Chart</t>
    </r>
    <r>
      <rPr>
        <sz val="16"/>
        <color theme="1"/>
        <rFont val="Calibri"/>
        <family val="2"/>
        <scheme val="minor"/>
      </rPr>
      <t xml:space="preserve">: select State first, then select the region. 
</t>
    </r>
    <r>
      <rPr>
        <b/>
        <sz val="16"/>
        <color theme="1"/>
        <rFont val="Calibri"/>
        <family val="2"/>
        <scheme val="minor"/>
      </rPr>
      <t>Macadamia Water Balance chart</t>
    </r>
    <r>
      <rPr>
        <sz val="16"/>
        <color theme="1"/>
        <rFont val="Calibri"/>
        <family val="2"/>
        <scheme val="minor"/>
      </rPr>
      <t>: select State first, then select the region. Check the water balance chart; light blue represents how much water from rainfall; dark blue represents water requirements for 1 ha orchard; pink represents when (month) amount of rainfall is lower than water requirements. If pink shade appears refer to decision metrics for water stress.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</si>
</sst>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2"/>
      <color theme="1"/>
      <name val="Calibri"/>
      <family val="2"/>
      <scheme val="minor"/>
    </font>
    <font>
      <b/>
      <sz val="12"/>
      <color theme="1"/>
      <name val="Calibri"/>
      <family val="2"/>
      <scheme val="minor"/>
    </font>
    <font>
      <sz val="12"/>
      <color rgb="FF000000"/>
      <name val="Calibri"/>
      <family val="2"/>
      <scheme val="minor"/>
    </font>
    <font>
      <b/>
      <sz val="12"/>
      <color rgb="FF666666"/>
      <name val="Calibri"/>
      <family val="2"/>
      <scheme val="minor"/>
    </font>
    <font>
      <sz val="12"/>
      <color rgb="FF666666"/>
      <name val="Calibri"/>
      <family val="2"/>
      <scheme val="minor"/>
    </font>
    <font>
      <b/>
      <sz val="16"/>
      <color theme="1"/>
      <name val="Calibri"/>
      <family val="2"/>
      <scheme val="minor"/>
    </font>
    <font>
      <sz val="12"/>
      <color rgb="FF000000"/>
      <name val="Arial"/>
      <family val="2"/>
    </font>
    <font>
      <b/>
      <sz val="10"/>
      <color rgb="FF000000"/>
      <name val="Arial"/>
      <family val="2"/>
    </font>
    <font>
      <sz val="11"/>
      <color rgb="FF000000"/>
      <name val="Arial"/>
      <family val="2"/>
    </font>
    <font>
      <b/>
      <sz val="12"/>
      <name val="Calibri"/>
      <family val="2"/>
      <scheme val="minor"/>
    </font>
    <font>
      <sz val="12"/>
      <name val="Calibri"/>
      <family val="2"/>
      <scheme val="minor"/>
    </font>
    <font>
      <b/>
      <sz val="14"/>
      <color theme="1"/>
      <name val="Calibri"/>
      <family val="2"/>
      <scheme val="minor"/>
    </font>
    <font>
      <b/>
      <sz val="26"/>
      <color rgb="FF133834"/>
      <name val="Calibri"/>
      <family val="2"/>
      <scheme val="minor"/>
    </font>
    <font>
      <b/>
      <sz val="22"/>
      <color rgb="FF133834"/>
      <name val="Calibri"/>
      <family val="2"/>
      <scheme val="minor"/>
    </font>
    <font>
      <b/>
      <i/>
      <sz val="14"/>
      <color theme="1"/>
      <name val="Calibri"/>
      <family val="2"/>
      <scheme val="minor"/>
    </font>
    <font>
      <sz val="16"/>
      <color theme="1"/>
      <name val="Calibri"/>
      <family val="2"/>
      <scheme val="minor"/>
    </font>
  </fonts>
  <fills count="4">
    <fill>
      <patternFill patternType="none"/>
    </fill>
    <fill>
      <patternFill patternType="gray125"/>
    </fill>
    <fill>
      <patternFill patternType="solid">
        <fgColor theme="0"/>
        <bgColor indexed="64"/>
      </patternFill>
    </fill>
    <fill>
      <patternFill patternType="solid">
        <fgColor rgb="FF79CABD"/>
        <bgColor indexed="64"/>
      </patternFill>
    </fill>
  </fills>
  <borders count="10">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50">
    <xf numFmtId="0" fontId="0" fillId="0" borderId="0" xfId="0"/>
    <xf numFmtId="0" fontId="0" fillId="0" borderId="0" xfId="0" applyAlignment="1">
      <alignment vertical="top"/>
    </xf>
    <xf numFmtId="0" fontId="1" fillId="0" borderId="0" xfId="0" applyFont="1"/>
    <xf numFmtId="0" fontId="2" fillId="0" borderId="0" xfId="0" applyFont="1"/>
    <xf numFmtId="0" fontId="2" fillId="0" borderId="0" xfId="0" applyFont="1" applyAlignment="1">
      <alignment vertical="center" wrapText="1"/>
    </xf>
    <xf numFmtId="0" fontId="2" fillId="0" borderId="0" xfId="0" applyFont="1" applyAlignment="1">
      <alignment horizontal="left" vertical="center" wrapText="1"/>
    </xf>
    <xf numFmtId="0" fontId="3" fillId="0" borderId="0" xfId="0" applyFont="1" applyAlignment="1">
      <alignment horizontal="left" vertical="center" wrapText="1"/>
    </xf>
    <xf numFmtId="0" fontId="2" fillId="0" borderId="0" xfId="0" applyFont="1" applyAlignment="1">
      <alignment vertical="top"/>
    </xf>
    <xf numFmtId="0" fontId="4" fillId="0" borderId="0" xfId="0" applyFont="1" applyAlignment="1">
      <alignment horizontal="left" vertical="top" wrapText="1"/>
    </xf>
    <xf numFmtId="0" fontId="4" fillId="0" borderId="0" xfId="0" applyFont="1" applyAlignment="1">
      <alignment horizontal="left" wrapText="1"/>
    </xf>
    <xf numFmtId="0" fontId="2" fillId="0" borderId="0" xfId="0" applyFont="1" applyAlignment="1">
      <alignment vertical="top" wrapText="1"/>
    </xf>
    <xf numFmtId="0" fontId="3" fillId="0" borderId="0" xfId="0" applyFont="1" applyAlignment="1">
      <alignment horizontal="left" vertical="top" wrapText="1"/>
    </xf>
    <xf numFmtId="0" fontId="1" fillId="0" borderId="0" xfId="0" applyFont="1" applyAlignment="1">
      <alignment horizontal="left" wrapText="1"/>
    </xf>
    <xf numFmtId="0" fontId="0" fillId="0" borderId="0" xfId="0" applyAlignment="1">
      <alignment wrapText="1"/>
    </xf>
    <xf numFmtId="0" fontId="0" fillId="0" borderId="0" xfId="0" applyAlignment="1">
      <alignment horizontal="left" vertical="top" wrapText="1"/>
    </xf>
    <xf numFmtId="0" fontId="0" fillId="0" borderId="0" xfId="0" applyAlignment="1">
      <alignment vertical="top" wrapText="1"/>
    </xf>
    <xf numFmtId="0" fontId="1" fillId="0" borderId="0" xfId="0" applyFont="1" applyAlignment="1">
      <alignment horizontal="left" vertical="center" wrapText="1"/>
    </xf>
    <xf numFmtId="0" fontId="0" fillId="0" borderId="0" xfId="0" applyAlignment="1">
      <alignment vertical="center" wrapText="1"/>
    </xf>
    <xf numFmtId="0" fontId="0" fillId="0" borderId="0" xfId="0" pivotButton="1"/>
    <xf numFmtId="0" fontId="0" fillId="0" borderId="0" xfId="0" applyAlignment="1">
      <alignment horizontal="left"/>
    </xf>
    <xf numFmtId="1" fontId="0" fillId="0" borderId="0" xfId="0" applyNumberFormat="1"/>
    <xf numFmtId="0" fontId="6" fillId="0" borderId="0" xfId="0" applyFont="1" applyAlignment="1">
      <alignment vertical="center" wrapText="1"/>
    </xf>
    <xf numFmtId="0" fontId="1" fillId="0" borderId="0" xfId="0" applyFont="1" applyAlignment="1">
      <alignment horizontal="left" vertical="top" wrapText="1"/>
    </xf>
    <xf numFmtId="0" fontId="6" fillId="0" borderId="0" xfId="0" applyFont="1" applyAlignment="1">
      <alignment vertical="top" wrapText="1"/>
    </xf>
    <xf numFmtId="0" fontId="7" fillId="0" borderId="0" xfId="0" applyFont="1"/>
    <xf numFmtId="0" fontId="8" fillId="0" borderId="0" xfId="0" applyFont="1"/>
    <xf numFmtId="0" fontId="9" fillId="0" borderId="0" xfId="0" applyFont="1" applyAlignment="1">
      <alignment horizontal="left" vertical="center" wrapText="1"/>
    </xf>
    <xf numFmtId="0" fontId="0" fillId="0" borderId="0" xfId="0" applyNumberFormat="1"/>
    <xf numFmtId="0" fontId="0" fillId="2" borderId="0" xfId="0" applyFill="1"/>
    <xf numFmtId="0" fontId="0" fillId="2" borderId="0" xfId="0" applyFill="1" applyAlignment="1">
      <alignment vertical="top" wrapText="1"/>
    </xf>
    <xf numFmtId="0" fontId="0" fillId="2" borderId="0" xfId="0" applyFill="1" applyAlignment="1">
      <alignment vertical="center"/>
    </xf>
    <xf numFmtId="0" fontId="0" fillId="2" borderId="0" xfId="0" applyFill="1" applyAlignment="1">
      <alignment horizontal="center" vertical="top" wrapText="1"/>
    </xf>
    <xf numFmtId="0" fontId="12" fillId="3" borderId="0" xfId="0" applyFont="1" applyFill="1" applyAlignment="1">
      <alignment horizontal="center" vertical="center" wrapText="1"/>
    </xf>
    <xf numFmtId="0" fontId="0" fillId="2" borderId="0" xfId="0" applyFill="1" applyAlignment="1"/>
    <xf numFmtId="0" fontId="1" fillId="2" borderId="0" xfId="0" applyFont="1" applyFill="1" applyAlignment="1">
      <alignment vertical="top" wrapText="1"/>
    </xf>
    <xf numFmtId="0" fontId="12" fillId="2" borderId="0" xfId="0" applyFont="1" applyFill="1" applyAlignment="1">
      <alignment vertical="center" wrapText="1"/>
    </xf>
    <xf numFmtId="0" fontId="13" fillId="2" borderId="0" xfId="0" applyFont="1" applyFill="1" applyAlignment="1"/>
    <xf numFmtId="0" fontId="0" fillId="2" borderId="0" xfId="0" applyFont="1" applyFill="1" applyAlignment="1">
      <alignment vertical="top" wrapText="1"/>
    </xf>
    <xf numFmtId="0" fontId="11" fillId="2" borderId="1"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5" fillId="2" borderId="0" xfId="0" applyFont="1" applyFill="1" applyAlignment="1">
      <alignment horizontal="left" vertical="top" wrapText="1"/>
    </xf>
    <xf numFmtId="0" fontId="15" fillId="2" borderId="0" xfId="0" applyFont="1" applyFill="1" applyAlignment="1">
      <alignment horizontal="left" vertical="top" wrapText="1"/>
    </xf>
    <xf numFmtId="0" fontId="15" fillId="2" borderId="4" xfId="0" applyFont="1" applyFill="1" applyBorder="1" applyAlignment="1">
      <alignment horizontal="left" vertical="center"/>
    </xf>
    <xf numFmtId="0" fontId="15" fillId="2" borderId="5" xfId="0" applyFont="1" applyFill="1" applyBorder="1" applyAlignment="1">
      <alignment horizontal="center" vertical="center"/>
    </xf>
    <xf numFmtId="0" fontId="15" fillId="2" borderId="6" xfId="0" applyFont="1" applyFill="1" applyBorder="1" applyAlignment="1">
      <alignment horizontal="left" vertical="center" wrapText="1"/>
    </xf>
    <xf numFmtId="0" fontId="15" fillId="2" borderId="4" xfId="0" applyFont="1" applyFill="1" applyBorder="1" applyAlignment="1">
      <alignment horizontal="left" vertical="center" wrapText="1"/>
    </xf>
    <xf numFmtId="0" fontId="15" fillId="2" borderId="7" xfId="0" applyFont="1" applyFill="1" applyBorder="1" applyAlignment="1">
      <alignment horizontal="left" vertical="center"/>
    </xf>
    <xf numFmtId="0" fontId="15" fillId="2" borderId="8" xfId="0" applyFont="1" applyFill="1" applyBorder="1" applyAlignment="1">
      <alignment horizontal="center" vertical="center"/>
    </xf>
    <xf numFmtId="0" fontId="15" fillId="2" borderId="9" xfId="0" applyFont="1" applyFill="1" applyBorder="1" applyAlignment="1">
      <alignment horizontal="left" vertical="center"/>
    </xf>
  </cellXfs>
  <cellStyles count="1">
    <cellStyle name="Normal" xfId="0" builtinId="0"/>
  </cellStyles>
  <dxfs count="28">
    <dxf>
      <numFmt numFmtId="1" formatCode="0"/>
    </dxf>
    <dxf>
      <numFmt numFmtId="1" formatCode="0"/>
    </dxf>
    <dxf>
      <numFmt numFmtId="1" formatCode="0"/>
    </dxf>
    <dxf>
      <font>
        <color rgb="FF9C0006"/>
      </font>
      <fill>
        <patternFill>
          <bgColor rgb="FFFFC7CE"/>
        </patternFill>
      </fill>
    </dxf>
    <dxf>
      <alignment horizontal="general" vertical="top" textRotation="0" wrapText="1" indent="0" justifyLastLine="0" shrinkToFit="0" readingOrder="0"/>
    </dxf>
    <dxf>
      <alignment horizontal="general" vertical="top" textRotation="0" wrapText="1" indent="0" justifyLastLine="0" shrinkToFit="0" readingOrder="0"/>
    </dxf>
    <dxf>
      <alignment horizontal="general" vertical="top" textRotation="0" wrapText="1" indent="0" justifyLastLine="0" shrinkToFit="0" readingOrder="0"/>
    </dxf>
    <dxf>
      <numFmt numFmtId="1" formatCode="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i val="0"/>
        <strike val="0"/>
        <condense val="0"/>
        <extend val="0"/>
        <outline val="0"/>
        <shadow val="0"/>
        <u val="none"/>
        <vertAlign val="baseline"/>
        <sz val="12"/>
        <color theme="1"/>
        <name val="Calibri"/>
        <family val="2"/>
        <scheme val="minor"/>
      </font>
      <alignment horizontal="left" vertical="center" textRotation="0" wrapText="1" indent="0" justifyLastLine="0" shrinkToFit="0" readingOrder="0"/>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dxf>
    <dxf>
      <font>
        <b val="0"/>
        <i val="0"/>
        <strike val="0"/>
        <condense val="0"/>
        <extend val="0"/>
        <outline val="0"/>
        <shadow val="0"/>
        <u val="none"/>
        <vertAlign val="baseline"/>
        <sz val="12"/>
        <color theme="1"/>
        <name val="Calibri"/>
        <family val="2"/>
        <scheme val="minor"/>
      </font>
      <alignment horizontal="general" vertical="center" textRotation="0" wrapText="1" indent="0" justifyLastLine="0" shrinkToFit="0" readingOrder="0"/>
    </dxf>
    <dxf>
      <font>
        <b/>
        <i val="0"/>
        <strike val="0"/>
        <condense val="0"/>
        <extend val="0"/>
        <outline val="0"/>
        <shadow val="0"/>
        <u val="none"/>
        <vertAlign val="baseline"/>
        <sz val="12"/>
        <color theme="1"/>
        <name val="Calibri"/>
        <family val="2"/>
        <scheme val="minor"/>
      </font>
    </dxf>
  </dxfs>
  <tableStyles count="0" defaultTableStyle="TableStyleMedium2" defaultPivotStyle="PivotStyleLight16"/>
  <colors>
    <mruColors>
      <color rgb="FF79CABD"/>
      <color rgb="FF13383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07/relationships/slicerCache" Target="slicerCaches/slicerCache1.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pivotCacheDefinition" Target="pivotCache/pivotCacheDefinition2.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pivotCacheDefinition" Target="pivotCache/pivotCacheDefinition1.xml"/><Relationship Id="rId11" Type="http://schemas.microsoft.com/office/2007/relationships/slicerCache" Target="slicerCaches/slicerCache4.xml"/><Relationship Id="rId5" Type="http://schemas.openxmlformats.org/officeDocument/2006/relationships/worksheet" Target="worksheets/sheet5.xml"/><Relationship Id="rId15" Type="http://schemas.openxmlformats.org/officeDocument/2006/relationships/calcChain" Target="calcChain.xml"/><Relationship Id="rId10" Type="http://schemas.microsoft.com/office/2007/relationships/slicerCache" Target="slicerCaches/slicerCache3.xml"/><Relationship Id="rId4" Type="http://schemas.openxmlformats.org/officeDocument/2006/relationships/worksheet" Target="worksheets/sheet4.xml"/><Relationship Id="rId9" Type="http://schemas.microsoft.com/office/2007/relationships/slicerCache" Target="slicerCaches/slicerCache2.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5"/>
    </mc:Choice>
    <mc:Fallback>
      <c:style val="5"/>
    </mc:Fallback>
  </mc:AlternateContent>
  <c:pivotSource>
    <c:name>[Dashboard_Macadamia.xlsx]Pivot_rain!PivotTable1</c:name>
    <c:fmtId val="3"/>
  </c:pivotSource>
  <c:chart>
    <c:title>
      <c:tx>
        <c:rich>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r>
              <a:rPr lang="en-GB" sz="1600" b="1"/>
              <a:t>Rainfall Distribution</a:t>
            </a:r>
          </a:p>
        </c:rich>
      </c:tx>
      <c:layout>
        <c:manualLayout>
          <c:xMode val="edge"/>
          <c:yMode val="edge"/>
          <c:x val="0.39432567385878592"/>
          <c:y val="2.426497748367272E-2"/>
        </c:manualLayout>
      </c:layout>
      <c:overlay val="0"/>
      <c:spPr>
        <a:noFill/>
        <a:ln>
          <a:noFill/>
        </a:ln>
        <a:effectLst/>
      </c:spPr>
      <c:txPr>
        <a:bodyPr rot="0" spcFirstLastPara="1" vertOverflow="ellipsis" vert="horz" wrap="square" anchor="ctr" anchorCtr="1"/>
        <a:lstStyle/>
        <a:p>
          <a:pPr>
            <a:defRPr sz="1600" b="0" i="0" u="none" strike="noStrike" kern="1200" spc="0" baseline="0">
              <a:solidFill>
                <a:schemeClr val="tx1"/>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dLbl>
          <c:idx val="0"/>
          <c:showLegendKey val="0"/>
          <c:showVal val="0"/>
          <c:showCatName val="0"/>
          <c:showSerName val="0"/>
          <c:showPercent val="0"/>
          <c:showBubbleSize val="0"/>
          <c:extLst>
            <c:ext xmlns:c15="http://schemas.microsoft.com/office/drawing/2012/chart" uri="{CE6537A1-D6FC-4f65-9D91-7224C49458BB}"/>
          </c:extLst>
        </c:dLbl>
      </c:pivotFmt>
      <c:pivotFmt>
        <c:idx val="21"/>
        <c:dLbl>
          <c:idx val="0"/>
          <c:showLegendKey val="0"/>
          <c:showVal val="0"/>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
        <c:idx val="23"/>
        <c:dLbl>
          <c:idx val="0"/>
          <c:showLegendKey val="0"/>
          <c:showVal val="0"/>
          <c:showCatName val="0"/>
          <c:showSerName val="0"/>
          <c:showPercent val="0"/>
          <c:showBubbleSize val="0"/>
          <c:extLst>
            <c:ext xmlns:c15="http://schemas.microsoft.com/office/drawing/2012/chart" uri="{CE6537A1-D6FC-4f65-9D91-7224C49458BB}"/>
          </c:extLst>
        </c:dLbl>
      </c:pivotFmt>
      <c:pivotFmt>
        <c:idx val="24"/>
        <c:dLbl>
          <c:idx val="0"/>
          <c:showLegendKey val="0"/>
          <c:showVal val="0"/>
          <c:showCatName val="0"/>
          <c:showSerName val="0"/>
          <c:showPercent val="0"/>
          <c:showBubbleSize val="0"/>
          <c:extLst>
            <c:ext xmlns:c15="http://schemas.microsoft.com/office/drawing/2012/chart" uri="{CE6537A1-D6FC-4f65-9D91-7224C49458BB}"/>
          </c:extLst>
        </c:dLbl>
      </c:pivotFmt>
      <c:pivotFmt>
        <c:idx val="25"/>
        <c:dLbl>
          <c:idx val="0"/>
          <c:showLegendKey val="0"/>
          <c:showVal val="0"/>
          <c:showCatName val="0"/>
          <c:showSerName val="0"/>
          <c:showPercent val="0"/>
          <c:showBubbleSize val="0"/>
          <c:extLst>
            <c:ext xmlns:c15="http://schemas.microsoft.com/office/drawing/2012/chart" uri="{CE6537A1-D6FC-4f65-9D91-7224C49458BB}"/>
          </c:extLst>
        </c:dLbl>
      </c:pivotFmt>
      <c:pivotFmt>
        <c:idx val="26"/>
        <c:dLbl>
          <c:idx val="0"/>
          <c:showLegendKey val="0"/>
          <c:showVal val="0"/>
          <c:showCatName val="0"/>
          <c:showSerName val="0"/>
          <c:showPercent val="0"/>
          <c:showBubbleSize val="0"/>
          <c:extLst>
            <c:ext xmlns:c15="http://schemas.microsoft.com/office/drawing/2012/chart" uri="{CE6537A1-D6FC-4f65-9D91-7224C49458BB}"/>
          </c:extLst>
        </c:dLbl>
      </c:pivotFmt>
      <c:pivotFmt>
        <c:idx val="27"/>
        <c:dLbl>
          <c:idx val="0"/>
          <c:showLegendKey val="0"/>
          <c:showVal val="0"/>
          <c:showCatName val="0"/>
          <c:showSerName val="0"/>
          <c:showPercent val="0"/>
          <c:showBubbleSize val="0"/>
          <c:extLst>
            <c:ext xmlns:c15="http://schemas.microsoft.com/office/drawing/2012/chart" uri="{CE6537A1-D6FC-4f65-9D91-7224C49458BB}"/>
          </c:extLst>
        </c:dLbl>
      </c:pivotFmt>
      <c:pivotFmt>
        <c:idx val="28"/>
        <c:dLbl>
          <c:idx val="0"/>
          <c:showLegendKey val="0"/>
          <c:showVal val="0"/>
          <c:showCatName val="0"/>
          <c:showSerName val="0"/>
          <c:showPercent val="0"/>
          <c:showBubbleSize val="0"/>
          <c:extLst>
            <c:ext xmlns:c15="http://schemas.microsoft.com/office/drawing/2012/chart" uri="{CE6537A1-D6FC-4f65-9D91-7224C49458BB}"/>
          </c:extLst>
        </c:dLbl>
      </c:pivotFmt>
      <c:pivotFmt>
        <c:idx val="29"/>
        <c:dLbl>
          <c:idx val="0"/>
          <c:showLegendKey val="0"/>
          <c:showVal val="0"/>
          <c:showCatName val="0"/>
          <c:showSerName val="0"/>
          <c:showPercent val="0"/>
          <c:showBubbleSize val="0"/>
          <c:extLst>
            <c:ext xmlns:c15="http://schemas.microsoft.com/office/drawing/2012/chart" uri="{CE6537A1-D6FC-4f65-9D91-7224C49458BB}"/>
          </c:extLst>
        </c:dLbl>
      </c:pivotFmt>
      <c:pivotFmt>
        <c:idx val="30"/>
        <c:dLbl>
          <c:idx val="0"/>
          <c:showLegendKey val="0"/>
          <c:showVal val="0"/>
          <c:showCatName val="0"/>
          <c:showSerName val="0"/>
          <c:showPercent val="0"/>
          <c:showBubbleSize val="0"/>
          <c:extLst>
            <c:ext xmlns:c15="http://schemas.microsoft.com/office/drawing/2012/chart" uri="{CE6537A1-D6FC-4f65-9D91-7224C49458BB}"/>
          </c:extLst>
        </c:dLbl>
      </c:pivotFmt>
      <c:pivotFmt>
        <c:idx val="31"/>
        <c:dLbl>
          <c:idx val="0"/>
          <c:showLegendKey val="0"/>
          <c:showVal val="0"/>
          <c:showCatName val="0"/>
          <c:showSerName val="0"/>
          <c:showPercent val="0"/>
          <c:showBubbleSize val="0"/>
          <c:extLst>
            <c:ext xmlns:c15="http://schemas.microsoft.com/office/drawing/2012/chart" uri="{CE6537A1-D6FC-4f65-9D91-7224C49458BB}"/>
          </c:extLst>
        </c:dLbl>
      </c:pivotFmt>
      <c:pivotFmt>
        <c:idx val="32"/>
        <c:dLbl>
          <c:idx val="0"/>
          <c:showLegendKey val="0"/>
          <c:showVal val="0"/>
          <c:showCatName val="0"/>
          <c:showSerName val="0"/>
          <c:showPercent val="0"/>
          <c:showBubbleSize val="0"/>
          <c:extLst>
            <c:ext xmlns:c15="http://schemas.microsoft.com/office/drawing/2012/chart" uri="{CE6537A1-D6FC-4f65-9D91-7224C49458BB}"/>
          </c:extLst>
        </c:dLbl>
      </c:pivotFmt>
      <c:pivotFmt>
        <c:idx val="33"/>
        <c:dLbl>
          <c:idx val="0"/>
          <c:showLegendKey val="0"/>
          <c:showVal val="0"/>
          <c:showCatName val="0"/>
          <c:showSerName val="0"/>
          <c:showPercent val="0"/>
          <c:showBubbleSize val="0"/>
          <c:extLst>
            <c:ext xmlns:c15="http://schemas.microsoft.com/office/drawing/2012/chart" uri="{CE6537A1-D6FC-4f65-9D91-7224C49458BB}"/>
          </c:extLst>
        </c:dLbl>
      </c:pivotFmt>
      <c:pivotFmt>
        <c:idx val="34"/>
        <c:dLbl>
          <c:idx val="0"/>
          <c:showLegendKey val="0"/>
          <c:showVal val="0"/>
          <c:showCatName val="0"/>
          <c:showSerName val="0"/>
          <c:showPercent val="0"/>
          <c:showBubbleSize val="0"/>
          <c:extLst>
            <c:ext xmlns:c15="http://schemas.microsoft.com/office/drawing/2012/chart" uri="{CE6537A1-D6FC-4f65-9D91-7224C49458BB}"/>
          </c:extLst>
        </c:dLbl>
      </c:pivotFmt>
      <c:pivotFmt>
        <c:idx val="35"/>
        <c:dLbl>
          <c:idx val="0"/>
          <c:showLegendKey val="0"/>
          <c:showVal val="0"/>
          <c:showCatName val="0"/>
          <c:showSerName val="0"/>
          <c:showPercent val="0"/>
          <c:showBubbleSize val="0"/>
          <c:extLst>
            <c:ext xmlns:c15="http://schemas.microsoft.com/office/drawing/2012/chart" uri="{CE6537A1-D6FC-4f65-9D91-7224C49458BB}"/>
          </c:extLst>
        </c:dLbl>
      </c:pivotFmt>
      <c:pivotFmt>
        <c:idx val="36"/>
        <c:dLbl>
          <c:idx val="0"/>
          <c:showLegendKey val="0"/>
          <c:showVal val="0"/>
          <c:showCatName val="0"/>
          <c:showSerName val="0"/>
          <c:showPercent val="0"/>
          <c:showBubbleSize val="0"/>
          <c:extLst>
            <c:ext xmlns:c15="http://schemas.microsoft.com/office/drawing/2012/chart" uri="{CE6537A1-D6FC-4f65-9D91-7224C49458BB}"/>
          </c:extLst>
        </c:dLbl>
      </c:pivotFmt>
      <c:pivotFmt>
        <c:idx val="37"/>
        <c:dLbl>
          <c:idx val="0"/>
          <c:showLegendKey val="0"/>
          <c:showVal val="0"/>
          <c:showCatName val="0"/>
          <c:showSerName val="0"/>
          <c:showPercent val="0"/>
          <c:showBubbleSize val="0"/>
          <c:extLst>
            <c:ext xmlns:c15="http://schemas.microsoft.com/office/drawing/2012/chart" uri="{CE6537A1-D6FC-4f65-9D91-7224C49458BB}"/>
          </c:extLst>
        </c:dLbl>
      </c:pivotFmt>
      <c:pivotFmt>
        <c:idx val="38"/>
        <c:dLbl>
          <c:idx val="0"/>
          <c:showLegendKey val="0"/>
          <c:showVal val="0"/>
          <c:showCatName val="0"/>
          <c:showSerName val="0"/>
          <c:showPercent val="0"/>
          <c:showBubbleSize val="0"/>
          <c:extLst>
            <c:ext xmlns:c15="http://schemas.microsoft.com/office/drawing/2012/chart" uri="{CE6537A1-D6FC-4f65-9D91-7224C49458BB}"/>
          </c:extLst>
        </c:dLbl>
      </c:pivotFmt>
      <c:pivotFmt>
        <c:idx val="39"/>
        <c:dLbl>
          <c:idx val="0"/>
          <c:showLegendKey val="0"/>
          <c:showVal val="1"/>
          <c:showCatName val="0"/>
          <c:showSerName val="0"/>
          <c:showPercent val="0"/>
          <c:showBubbleSize val="0"/>
          <c:extLst>
            <c:ext xmlns:c15="http://schemas.microsoft.com/office/drawing/2012/chart" uri="{CE6537A1-D6FC-4f65-9D91-7224C49458BB}"/>
          </c:extLst>
        </c:dLbl>
      </c:pivotFmt>
      <c:pivotFmt>
        <c:idx val="40"/>
        <c:dLbl>
          <c:idx val="0"/>
          <c:showLegendKey val="0"/>
          <c:showVal val="1"/>
          <c:showCatName val="0"/>
          <c:showSerName val="0"/>
          <c:showPercent val="0"/>
          <c:showBubbleSize val="0"/>
          <c:extLst>
            <c:ext xmlns:c15="http://schemas.microsoft.com/office/drawing/2012/chart" uri="{CE6537A1-D6FC-4f65-9D91-7224C49458BB}"/>
          </c:extLst>
        </c:dLbl>
      </c:pivotFmt>
      <c:pivotFmt>
        <c:idx val="41"/>
        <c:dLbl>
          <c:idx val="0"/>
          <c:showLegendKey val="0"/>
          <c:showVal val="1"/>
          <c:showCatName val="0"/>
          <c:showSerName val="0"/>
          <c:showPercent val="0"/>
          <c:showBubbleSize val="0"/>
          <c:extLst>
            <c:ext xmlns:c15="http://schemas.microsoft.com/office/drawing/2012/chart" uri="{CE6537A1-D6FC-4f65-9D91-7224C49458BB}"/>
          </c:extLst>
        </c:dLbl>
      </c:pivotFmt>
      <c:pivotFmt>
        <c:idx val="42"/>
        <c:dLbl>
          <c:idx val="0"/>
          <c:showLegendKey val="0"/>
          <c:showVal val="1"/>
          <c:showCatName val="0"/>
          <c:showSerName val="0"/>
          <c:showPercent val="0"/>
          <c:showBubbleSize val="0"/>
          <c:extLst>
            <c:ext xmlns:c15="http://schemas.microsoft.com/office/drawing/2012/chart" uri="{CE6537A1-D6FC-4f65-9D91-7224C49458BB}"/>
          </c:extLst>
        </c:dLbl>
      </c:pivotFmt>
      <c:pivotFmt>
        <c:idx val="43"/>
        <c:dLbl>
          <c:idx val="0"/>
          <c:showLegendKey val="0"/>
          <c:showVal val="1"/>
          <c:showCatName val="0"/>
          <c:showSerName val="0"/>
          <c:showPercent val="0"/>
          <c:showBubbleSize val="0"/>
          <c:extLst>
            <c:ext xmlns:c15="http://schemas.microsoft.com/office/drawing/2012/chart" uri="{CE6537A1-D6FC-4f65-9D91-7224C49458BB}"/>
          </c:extLst>
        </c:dLbl>
      </c:pivotFmt>
      <c:pivotFmt>
        <c:idx val="44"/>
        <c:dLbl>
          <c:idx val="0"/>
          <c:showLegendKey val="0"/>
          <c:showVal val="1"/>
          <c:showCatName val="0"/>
          <c:showSerName val="0"/>
          <c:showPercent val="0"/>
          <c:showBubbleSize val="0"/>
          <c:extLst>
            <c:ext xmlns:c15="http://schemas.microsoft.com/office/drawing/2012/chart" uri="{CE6537A1-D6FC-4f65-9D91-7224C49458BB}"/>
          </c:extLst>
        </c:dLbl>
      </c:pivotFmt>
      <c:pivotFmt>
        <c:idx val="45"/>
        <c:dLbl>
          <c:idx val="0"/>
          <c:showLegendKey val="0"/>
          <c:showVal val="1"/>
          <c:showCatName val="0"/>
          <c:showSerName val="0"/>
          <c:showPercent val="0"/>
          <c:showBubbleSize val="0"/>
          <c:extLst>
            <c:ext xmlns:c15="http://schemas.microsoft.com/office/drawing/2012/chart" uri="{CE6537A1-D6FC-4f65-9D91-7224C49458BB}"/>
          </c:extLst>
        </c:dLbl>
      </c:pivotFmt>
      <c:pivotFmt>
        <c:idx val="46"/>
        <c:dLbl>
          <c:idx val="0"/>
          <c:showLegendKey val="0"/>
          <c:showVal val="1"/>
          <c:showCatName val="0"/>
          <c:showSerName val="0"/>
          <c:showPercent val="0"/>
          <c:showBubbleSize val="0"/>
          <c:separator>, </c:separator>
          <c:extLst>
            <c:ext xmlns:c15="http://schemas.microsoft.com/office/drawing/2012/chart" uri="{CE6537A1-D6FC-4f65-9D91-7224C49458BB}"/>
          </c:extLst>
        </c:dLbl>
      </c:pivotFmt>
      <c:pivotFmt>
        <c:idx val="47"/>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48"/>
        <c:spPr>
          <a:solidFill>
            <a:schemeClr val="accent3"/>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49"/>
        <c:spPr>
          <a:solidFill>
            <a:schemeClr val="accent3"/>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5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1"/>
        <c:spPr>
          <a:solidFill>
            <a:schemeClr val="accent3"/>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52"/>
        <c:spPr>
          <a:solidFill>
            <a:schemeClr val="accent3"/>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53"/>
        <c:spPr>
          <a:solidFill>
            <a:schemeClr val="accent3"/>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54"/>
        <c:spPr>
          <a:solidFill>
            <a:schemeClr val="accent3"/>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55"/>
        <c:spPr>
          <a:solidFill>
            <a:schemeClr val="accent3"/>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56"/>
        <c:spPr>
          <a:solidFill>
            <a:schemeClr val="accent3"/>
          </a:solidFill>
          <a:ln>
            <a:noFill/>
          </a:ln>
          <a:effectLst/>
        </c:spPr>
        <c:marker>
          <c:symbol val="none"/>
        </c:marker>
        <c:dLbl>
          <c:idx val="0"/>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7"/>
        <c:spPr>
          <a:solidFill>
            <a:schemeClr val="accent3"/>
          </a:solidFill>
          <a:ln>
            <a:noFill/>
          </a:ln>
          <a:effectLst/>
        </c:spPr>
        <c:dLbl>
          <c:idx val="0"/>
          <c:layout>
            <c:manualLayout>
              <c:x val="1.6930517736929083E-2"/>
              <c:y val="-6.1376570146775139E-3"/>
            </c:manualLayout>
          </c:layout>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8"/>
        <c:spPr>
          <a:solidFill>
            <a:schemeClr val="accent3"/>
          </a:solidFill>
          <a:ln>
            <a:noFill/>
          </a:ln>
          <a:effectLst/>
        </c:spPr>
        <c:dLbl>
          <c:idx val="0"/>
          <c:layout>
            <c:manualLayout>
              <c:x val="-2.4626207617351393E-2"/>
              <c:y val="-2.1481799551371215E-2"/>
            </c:manualLayout>
          </c:layout>
          <c:spPr>
            <a:noFill/>
            <a:ln>
              <a:noFill/>
            </a:ln>
            <a:effectLst/>
          </c:spPr>
          <c:txPr>
            <a:bodyPr rot="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59"/>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0"/>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bg1"/>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1"/>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2"/>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3"/>
        <c:spPr>
          <a:solidFill>
            <a:schemeClr val="accent3"/>
          </a:solidFill>
          <a:ln>
            <a:noFill/>
          </a:ln>
          <a:effectLst/>
        </c:spPr>
        <c:dLbl>
          <c:idx val="0"/>
          <c:layout>
            <c:manualLayout>
              <c:x val="1.8469655713013532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4"/>
        <c:spPr>
          <a:solidFill>
            <a:schemeClr val="accent3"/>
          </a:solidFill>
          <a:ln>
            <a:noFill/>
          </a:ln>
          <a:effectLst/>
        </c:spPr>
        <c:dLbl>
          <c:idx val="0"/>
          <c:layout>
            <c:manualLayout>
              <c:x val="-2.0008793689098119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5"/>
        <c:spPr>
          <a:solidFill>
            <a:schemeClr val="accent3"/>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66"/>
        <c:dLbl>
          <c:idx val="0"/>
          <c:layout>
            <c:manualLayout>
              <c:x val="2.308706964126693E-2"/>
              <c:y val="-9.2064855220162986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7"/>
        <c:dLbl>
          <c:idx val="0"/>
          <c:layout>
            <c:manualLayout>
              <c:x val="-2.7704483569520429E-2"/>
              <c:y val="-1.1252241206724729E-16"/>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68"/>
        <c:spPr>
          <a:solidFill>
            <a:schemeClr val="accent3"/>
          </a:solidFill>
          <a:ln>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69"/>
        <c:spPr>
          <a:solidFill>
            <a:schemeClr val="accent3"/>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0"/>
        <c:spPr>
          <a:solidFill>
            <a:schemeClr val="accent3"/>
          </a:solidFill>
          <a:ln>
            <a:noFill/>
          </a:ln>
          <a:effectLst/>
        </c:spPr>
        <c:dLbl>
          <c:idx val="0"/>
          <c:layout>
            <c:manualLayout>
              <c:x val="2.9243621545604764E-2"/>
              <c:y val="-3.0688285073387288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1"/>
        <c:spPr>
          <a:solidFill>
            <a:schemeClr val="accent3"/>
          </a:solidFill>
          <a:ln>
            <a:noFill/>
          </a:ln>
          <a:effectLst/>
        </c:spPr>
        <c:dLbl>
          <c:idx val="0"/>
          <c:layout>
            <c:manualLayout>
              <c:x val="-2.4626207617351393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2"/>
        <c:dLbl>
          <c:idx val="0"/>
          <c:layout>
            <c:manualLayout>
              <c:x val="2.308706964126693E-2"/>
              <c:y val="-3.0688285073387288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3"/>
        <c:dLbl>
          <c:idx val="0"/>
          <c:layout>
            <c:manualLayout>
              <c:x val="-2.4626207617351393E-2"/>
              <c:y val="0"/>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4"/>
        <c:spPr>
          <a:solidFill>
            <a:schemeClr val="accent3"/>
          </a:solidFill>
          <a:ln w="25400">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75"/>
        <c:dLbl>
          <c:idx val="0"/>
          <c:layout>
            <c:manualLayout>
              <c:x val="-2.1547931665182582E-2"/>
              <c:y val="-3.0688285073387288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6"/>
        <c:dLbl>
          <c:idx val="0"/>
          <c:layout>
            <c:manualLayout>
              <c:x val="3.078275952168924E-2"/>
              <c:y val="-1.5344142536693757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7"/>
        <c:dLbl>
          <c:idx val="0"/>
          <c:layout>
            <c:manualLayout>
              <c:x val="2.9243621545604764E-2"/>
              <c:y val="-1.8412971044032372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8"/>
        <c:dLbl>
          <c:idx val="0"/>
          <c:layout>
            <c:manualLayout>
              <c:x val="-2.6165345593435967E-2"/>
              <c:y val="-9.2064855220161858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79"/>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0"/>
        <c:spPr>
          <a:solidFill>
            <a:schemeClr val="accent3"/>
          </a:solidFill>
          <a:ln>
            <a:noFill/>
          </a:ln>
          <a:effectLst/>
        </c:spPr>
        <c:dLbl>
          <c:idx val="0"/>
          <c:layout>
            <c:manualLayout>
              <c:x val="1.2313103808675683E-2"/>
              <c:y val="-1.227531402935502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1"/>
        <c:spPr>
          <a:solidFill>
            <a:schemeClr val="accent3"/>
          </a:solidFill>
          <a:ln>
            <a:noFill/>
          </a:ln>
          <a:effectLst/>
        </c:spPr>
        <c:dLbl>
          <c:idx val="0"/>
          <c:layout>
            <c:manualLayout>
              <c:x val="-2.4626207617351393E-2"/>
              <c:y val="-9.2064855220162986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2"/>
        <c:spPr>
          <a:solidFill>
            <a:schemeClr val="accent3"/>
          </a:solidFill>
          <a:ln w="25400">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83"/>
        <c:dLbl>
          <c:idx val="0"/>
          <c:layout>
            <c:manualLayout>
              <c:x val="2.9243621545604764E-2"/>
              <c:y val="-6.1376570146774575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4"/>
        <c:dLbl>
          <c:idx val="0"/>
          <c:layout>
            <c:manualLayout>
              <c:x val="-3.2321897497773706E-2"/>
              <c:y val="-1.9947264477681765E-2"/>
            </c:manualLayout>
          </c:layout>
          <c:spPr>
            <a:noFill/>
            <a:ln>
              <a:noFill/>
            </a:ln>
            <a:effectLst/>
          </c:spPr>
          <c:txPr>
            <a:bodyPr rot="0" spcFirstLastPara="1" vertOverflow="ellipsis" vert="horz" wrap="square" lIns="38100" tIns="19050" rIns="38100" bIns="19050" anchor="ctr" anchorCtr="1">
              <a:no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layout>
                <c:manualLayout>
                  <c:w val="4.3099741473296801E-2"/>
                  <c:h val="4.8840526514315835E-2"/>
                </c:manualLayout>
              </c15:layout>
            </c:ext>
          </c:extLst>
        </c:dLbl>
      </c:pivotFmt>
      <c:pivotFmt>
        <c:idx val="85"/>
        <c:spPr>
          <a:solidFill>
            <a:schemeClr val="accent3"/>
          </a:solidFill>
          <a:ln>
            <a:noFill/>
          </a:ln>
          <a:effectLst/>
        </c:spPr>
        <c:dLbl>
          <c:idx val="0"/>
          <c:layout>
            <c:manualLayout>
              <c:x val="4.4635001306449401E-2"/>
              <c:y val="3.0688285073387288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6"/>
        <c:spPr>
          <a:solidFill>
            <a:schemeClr val="accent3"/>
          </a:solidFill>
          <a:ln>
            <a:noFill/>
          </a:ln>
          <a:effectLst/>
        </c:spPr>
        <c:dLbl>
          <c:idx val="0"/>
          <c:layout>
            <c:manualLayout>
              <c:x val="-3.3861035473858277E-2"/>
              <c:y val="-1.5344142536693757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7"/>
        <c:spPr>
          <a:solidFill>
            <a:schemeClr val="accent3"/>
          </a:solidFill>
          <a:ln w="25400">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88"/>
        <c:dLbl>
          <c:idx val="0"/>
          <c:layout>
            <c:manualLayout>
              <c:x val="2.6165345593435842E-2"/>
              <c:y val="-3.0688285073387288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89"/>
        <c:dLbl>
          <c:idx val="0"/>
          <c:layout>
            <c:manualLayout>
              <c:x val="-2.9243621545605007E-2"/>
              <c:y val="-1.2275314029354915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0"/>
        <c:spPr>
          <a:solidFill>
            <a:schemeClr val="accent3"/>
          </a:solidFill>
          <a:ln w="25400">
            <a:noFill/>
          </a:ln>
          <a:effectLst/>
        </c:spPr>
        <c:marker>
          <c:symbol val="none"/>
        </c:marker>
        <c:dLbl>
          <c:idx val="0"/>
          <c:showLegendKey val="0"/>
          <c:showVal val="1"/>
          <c:showCatName val="0"/>
          <c:showSerName val="0"/>
          <c:showPercent val="0"/>
          <c:showBubbleSize val="0"/>
          <c:extLst>
            <c:ext xmlns:c15="http://schemas.microsoft.com/office/drawing/2012/chart" uri="{CE6537A1-D6FC-4f65-9D91-7224C49458BB}"/>
          </c:extLst>
        </c:dLbl>
      </c:pivotFmt>
      <c:pivotFmt>
        <c:idx val="91"/>
        <c:dLbl>
          <c:idx val="0"/>
          <c:layout>
            <c:manualLayout>
              <c:x val="2.6165345593435842E-2"/>
              <c:y val="-3.0688285073387399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2"/>
        <c:dLbl>
          <c:idx val="0"/>
          <c:layout>
            <c:manualLayout>
              <c:x val="-2.4626207617351393E-2"/>
              <c:y val="-3.0688285073388415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3"/>
        <c:spPr>
          <a:solidFill>
            <a:schemeClr val="accent3"/>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4"/>
        <c:spPr>
          <a:solidFill>
            <a:schemeClr val="accent3"/>
          </a:solidFill>
          <a:ln>
            <a:noFill/>
          </a:ln>
          <a:effectLst/>
        </c:spPr>
        <c:dLbl>
          <c:idx val="0"/>
          <c:layout>
            <c:manualLayout>
              <c:x val="2.6165345593435842E-2"/>
              <c:y val="-3.0688285073387288E-2"/>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95"/>
        <c:spPr>
          <a:solidFill>
            <a:schemeClr val="accent3"/>
          </a:solidFill>
          <a:ln>
            <a:noFill/>
          </a:ln>
          <a:effectLst/>
        </c:spPr>
        <c:dLbl>
          <c:idx val="0"/>
          <c:layout>
            <c:manualLayout>
              <c:x val="-2.4626207617351393E-2"/>
              <c:y val="-9.2064855220162986E-3"/>
            </c:manualLayout>
          </c:layout>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8646712328567898E-2"/>
          <c:y val="8.7320981936081524E-2"/>
          <c:w val="0.88672320191114884"/>
          <c:h val="0.76670310328855951"/>
        </c:manualLayout>
      </c:layout>
      <c:areaChart>
        <c:grouping val="standard"/>
        <c:varyColors val="0"/>
        <c:ser>
          <c:idx val="0"/>
          <c:order val="0"/>
          <c:tx>
            <c:strRef>
              <c:f>Pivot_rain!$B$4:$B$5</c:f>
              <c:strCache>
                <c:ptCount val="1"/>
                <c:pt idx="0">
                  <c:v>Byron Bay</c:v>
                </c:pt>
              </c:strCache>
            </c:strRef>
          </c:tx>
          <c:spPr>
            <a:solidFill>
              <a:schemeClr val="accent3"/>
            </a:solidFill>
            <a:ln w="25400">
              <a:noFill/>
            </a:ln>
            <a:effectLst/>
          </c:spPr>
          <c:dPt>
            <c:idx val="0"/>
            <c:bubble3D val="0"/>
            <c:spPr>
              <a:solidFill>
                <a:schemeClr val="accent3"/>
              </a:solidFill>
              <a:ln>
                <a:noFill/>
              </a:ln>
              <a:effectLst/>
            </c:spPr>
            <c:extLst>
              <c:ext xmlns:c16="http://schemas.microsoft.com/office/drawing/2014/chart" uri="{C3380CC4-5D6E-409C-BE32-E72D297353CC}">
                <c16:uniqueId val="{00000002-4332-A54E-8F96-AB506127F4BA}"/>
              </c:ext>
            </c:extLst>
          </c:dPt>
          <c:dPt>
            <c:idx val="11"/>
            <c:bubble3D val="0"/>
            <c:spPr>
              <a:solidFill>
                <a:schemeClr val="accent3"/>
              </a:solidFill>
              <a:ln>
                <a:noFill/>
              </a:ln>
              <a:effectLst/>
            </c:spPr>
            <c:extLst>
              <c:ext xmlns:c16="http://schemas.microsoft.com/office/drawing/2014/chart" uri="{C3380CC4-5D6E-409C-BE32-E72D297353CC}">
                <c16:uniqueId val="{00000003-4332-A54E-8F96-AB506127F4BA}"/>
              </c:ext>
            </c:extLst>
          </c:dPt>
          <c:dLbls>
            <c:dLbl>
              <c:idx val="0"/>
              <c:layout>
                <c:manualLayout>
                  <c:x val="1.2313103808675683E-2"/>
                  <c:y val="-1.2275314029355028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4332-A54E-8F96-AB506127F4BA}"/>
                </c:ext>
              </c:extLst>
            </c:dLbl>
            <c:dLbl>
              <c:idx val="11"/>
              <c:layout>
                <c:manualLayout>
                  <c:x val="-2.4626207617351393E-2"/>
                  <c:y val="-9.2064855220162986E-3"/>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4332-A54E-8F96-AB506127F4BA}"/>
                </c:ext>
              </c:extLst>
            </c:dLbl>
            <c:spPr>
              <a:noFill/>
              <a:ln>
                <a:noFill/>
              </a:ln>
              <a:effectLst/>
            </c:spPr>
            <c:txPr>
              <a:bodyPr rot="0" spcFirstLastPara="1" vertOverflow="ellipsis" vert="horz" wrap="square" lIns="38100" tIns="19050" rIns="38100" bIns="19050" anchor="ctr" anchorCtr="1">
                <a:spAutoFit/>
              </a:bodyPr>
              <a:lstStyle/>
              <a:p>
                <a:pPr>
                  <a:defRPr sz="1200" b="0" i="0" u="none" strike="noStrike" kern="1200" baseline="0">
                    <a:solidFill>
                      <a:schemeClr val="tx1"/>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Pivot_rain!$A$6:$A$17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Pivot_rain!$B$6:$B$17</c:f>
              <c:numCache>
                <c:formatCode>0</c:formatCode>
                <c:ptCount val="12"/>
                <c:pt idx="0">
                  <c:v>192.56428571428572</c:v>
                </c:pt>
                <c:pt idx="1">
                  <c:v>234.61428571428573</c:v>
                </c:pt>
                <c:pt idx="2">
                  <c:v>238.33571428571426</c:v>
                </c:pt>
                <c:pt idx="3">
                  <c:v>169.79285714285714</c:v>
                </c:pt>
                <c:pt idx="4">
                  <c:v>148.87857142857143</c:v>
                </c:pt>
                <c:pt idx="5">
                  <c:v>152.29285714285717</c:v>
                </c:pt>
                <c:pt idx="6">
                  <c:v>87.357142857142861</c:v>
                </c:pt>
                <c:pt idx="7">
                  <c:v>69.157142857142858</c:v>
                </c:pt>
                <c:pt idx="8">
                  <c:v>55.521428571428558</c:v>
                </c:pt>
                <c:pt idx="9">
                  <c:v>105.59285714285716</c:v>
                </c:pt>
                <c:pt idx="10">
                  <c:v>115.22142857142858</c:v>
                </c:pt>
                <c:pt idx="11">
                  <c:v>156.54999999999998</c:v>
                </c:pt>
              </c:numCache>
            </c:numRef>
          </c:val>
          <c:extLst>
            <c:ext xmlns:c16="http://schemas.microsoft.com/office/drawing/2014/chart" uri="{C3380CC4-5D6E-409C-BE32-E72D297353CC}">
              <c16:uniqueId val="{00000000-4332-A54E-8F96-AB506127F4BA}"/>
            </c:ext>
          </c:extLst>
        </c:ser>
        <c:dLbls>
          <c:showLegendKey val="0"/>
          <c:showVal val="0"/>
          <c:showCatName val="0"/>
          <c:showSerName val="0"/>
          <c:showPercent val="0"/>
          <c:showBubbleSize val="0"/>
        </c:dLbls>
        <c:axId val="262387776"/>
        <c:axId val="365109472"/>
      </c:areaChart>
      <c:catAx>
        <c:axId val="262387776"/>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365109472"/>
        <c:crosses val="autoZero"/>
        <c:auto val="1"/>
        <c:lblAlgn val="ctr"/>
        <c:lblOffset val="100"/>
        <c:noMultiLvlLbl val="0"/>
      </c:catAx>
      <c:valAx>
        <c:axId val="365109472"/>
        <c:scaling>
          <c:orientation val="minMax"/>
        </c:scaling>
        <c:delete val="0"/>
        <c:axPos val="l"/>
        <c:title>
          <c:tx>
            <c:rich>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r>
                  <a:rPr lang="en-GB" sz="1400"/>
                  <a:t>Rainfall (mm)</a:t>
                </a:r>
              </a:p>
            </c:rich>
          </c:tx>
          <c:layout>
            <c:manualLayout>
              <c:xMode val="edge"/>
              <c:yMode val="edge"/>
              <c:x val="1.544355809235636E-2"/>
              <c:y val="0.39070180639184809"/>
            </c:manualLayout>
          </c:layout>
          <c:overlay val="0"/>
          <c:spPr>
            <a:noFill/>
            <a:ln>
              <a:noFill/>
            </a:ln>
            <a:effectLst/>
          </c:spPr>
          <c:txPr>
            <a:bodyPr rot="-5400000" spcFirstLastPara="1" vertOverflow="ellipsis" vert="horz" wrap="square" anchor="ctr" anchorCtr="1"/>
            <a:lstStyle/>
            <a:p>
              <a:pPr>
                <a:defRPr sz="1400" b="0" i="0" u="none" strike="noStrike" kern="1200" baseline="0">
                  <a:solidFill>
                    <a:schemeClr val="tx1"/>
                  </a:solidFill>
                  <a:latin typeface="+mn-lt"/>
                  <a:ea typeface="+mn-ea"/>
                  <a:cs typeface="+mn-cs"/>
                </a:defRPr>
              </a:pPr>
              <a:endParaRPr lang="en-US"/>
            </a:p>
          </c:txPr>
        </c:title>
        <c:numFmt formatCode="0" sourceLinked="1"/>
        <c:majorTickMark val="none"/>
        <c:minorTickMark val="none"/>
        <c:tickLblPos val="nextTo"/>
        <c:spPr>
          <a:noFill/>
          <a:ln>
            <a:solidFill>
              <a:schemeClr val="tx1"/>
            </a:solidFill>
          </a:ln>
          <a:effectLst/>
        </c:spPr>
        <c:txPr>
          <a:bodyPr rot="-60000000" spcFirstLastPara="1" vertOverflow="ellipsis" vert="horz" wrap="square" anchor="ctr" anchorCtr="1"/>
          <a:lstStyle/>
          <a:p>
            <a:pPr>
              <a:defRPr sz="1200" b="0" i="0" u="none" strike="noStrike" kern="1200" baseline="0">
                <a:solidFill>
                  <a:schemeClr val="tx1"/>
                </a:solidFill>
                <a:latin typeface="+mn-lt"/>
                <a:ea typeface="+mn-ea"/>
                <a:cs typeface="+mn-cs"/>
              </a:defRPr>
            </a:pPr>
            <a:endParaRPr lang="en-US"/>
          </a:p>
        </c:txPr>
        <c:crossAx val="2623877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sz="1200">
          <a:solidFill>
            <a:schemeClr val="tx1"/>
          </a:solidFill>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[Dashboard_Macadamia.xlsx]Pivot_waterbalance!PivotTable1</c:name>
    <c:fmtId val="3"/>
  </c:pivotSource>
  <c:chart>
    <c:title>
      <c:tx>
        <c:rich>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r>
              <a:rPr lang="en-GB"/>
              <a:t>Macadamia Water Balance</a:t>
            </a:r>
          </a:p>
        </c:rich>
      </c:tx>
      <c:layout>
        <c:manualLayout>
          <c:xMode val="edge"/>
          <c:yMode val="edge"/>
          <c:x val="0.35768992593855364"/>
          <c:y val="3.2056133274347455E-2"/>
        </c:manualLayout>
      </c:layout>
      <c:overlay val="0"/>
      <c:spPr>
        <a:noFill/>
        <a:ln>
          <a:noFill/>
        </a:ln>
        <a:effectLst/>
      </c:spPr>
      <c:txPr>
        <a:bodyPr rot="0" spcFirstLastPara="1" vertOverflow="ellipsis" vert="horz" wrap="square" anchor="ctr" anchorCtr="1"/>
        <a:lstStyle/>
        <a:p>
          <a:pPr>
            <a:defRPr sz="1800" b="1" i="0" u="none" strike="noStrike" kern="1200" cap="all" spc="50" baseline="0">
              <a:solidFill>
                <a:schemeClr val="tx1">
                  <a:lumMod val="65000"/>
                  <a:lumOff val="35000"/>
                </a:schemeClr>
              </a:solidFill>
              <a:latin typeface="+mn-lt"/>
              <a:ea typeface="+mn-ea"/>
              <a:cs typeface="+mn-cs"/>
            </a:defRPr>
          </a:pPr>
          <a:endParaRPr lang="en-US"/>
        </a:p>
      </c:txPr>
    </c:title>
    <c:autoTitleDeleted val="0"/>
    <c:pivotFmts>
      <c:pivotFmt>
        <c:idx val="0"/>
        <c:dLbl>
          <c:idx val="0"/>
          <c:showLegendKey val="0"/>
          <c:showVal val="0"/>
          <c:showCatName val="0"/>
          <c:showSerName val="0"/>
          <c:showPercent val="0"/>
          <c:showBubbleSize val="0"/>
          <c:extLst>
            <c:ext xmlns:c15="http://schemas.microsoft.com/office/drawing/2012/chart" uri="{CE6537A1-D6FC-4f65-9D91-7224C49458BB}"/>
          </c:extLst>
        </c:dLbl>
      </c:pivotFmt>
      <c:pivotFmt>
        <c:idx val="1"/>
        <c:dLbl>
          <c:idx val="0"/>
          <c:showLegendKey val="0"/>
          <c:showVal val="0"/>
          <c:showCatName val="0"/>
          <c:showSerName val="0"/>
          <c:showPercent val="0"/>
          <c:showBubbleSize val="0"/>
          <c:extLst>
            <c:ext xmlns:c15="http://schemas.microsoft.com/office/drawing/2012/chart" uri="{CE6537A1-D6FC-4f65-9D91-7224C49458BB}"/>
          </c:extLst>
        </c:dLbl>
      </c:pivotFmt>
      <c:pivotFmt>
        <c:idx val="2"/>
        <c:dLbl>
          <c:idx val="0"/>
          <c:showLegendKey val="0"/>
          <c:showVal val="0"/>
          <c:showCatName val="0"/>
          <c:showSerName val="0"/>
          <c:showPercent val="0"/>
          <c:showBubbleSize val="0"/>
          <c:extLst>
            <c:ext xmlns:c15="http://schemas.microsoft.com/office/drawing/2012/chart" uri="{CE6537A1-D6FC-4f65-9D91-7224C49458BB}"/>
          </c:extLst>
        </c:dLbl>
      </c:pivotFmt>
      <c:pivotFmt>
        <c:idx val="3"/>
        <c:dLbl>
          <c:idx val="0"/>
          <c:showLegendKey val="0"/>
          <c:showVal val="0"/>
          <c:showCatName val="0"/>
          <c:showSerName val="0"/>
          <c:showPercent val="0"/>
          <c:showBubbleSize val="0"/>
          <c:extLst>
            <c:ext xmlns:c15="http://schemas.microsoft.com/office/drawing/2012/chart" uri="{CE6537A1-D6FC-4f65-9D91-7224C49458BB}"/>
          </c:extLst>
        </c:dLbl>
      </c:pivotFmt>
      <c:pivotFmt>
        <c:idx val="4"/>
        <c:dLbl>
          <c:idx val="0"/>
          <c:showLegendKey val="0"/>
          <c:showVal val="0"/>
          <c:showCatName val="0"/>
          <c:showSerName val="0"/>
          <c:showPercent val="0"/>
          <c:showBubbleSize val="0"/>
          <c:extLst>
            <c:ext xmlns:c15="http://schemas.microsoft.com/office/drawing/2012/chart" uri="{CE6537A1-D6FC-4f65-9D91-7224C49458BB}"/>
          </c:extLst>
        </c:dLbl>
      </c:pivotFmt>
      <c:pivotFmt>
        <c:idx val="5"/>
        <c:dLbl>
          <c:idx val="0"/>
          <c:showLegendKey val="0"/>
          <c:showVal val="0"/>
          <c:showCatName val="0"/>
          <c:showSerName val="0"/>
          <c:showPercent val="0"/>
          <c:showBubbleSize val="0"/>
          <c:extLst>
            <c:ext xmlns:c15="http://schemas.microsoft.com/office/drawing/2012/chart" uri="{CE6537A1-D6FC-4f65-9D91-7224C49458BB}"/>
          </c:extLst>
        </c:dLbl>
      </c:pivotFmt>
      <c:pivotFmt>
        <c:idx val="6"/>
        <c:dLbl>
          <c:idx val="0"/>
          <c:showLegendKey val="0"/>
          <c:showVal val="0"/>
          <c:showCatName val="0"/>
          <c:showSerName val="0"/>
          <c:showPercent val="0"/>
          <c:showBubbleSize val="0"/>
          <c:extLst>
            <c:ext xmlns:c15="http://schemas.microsoft.com/office/drawing/2012/chart" uri="{CE6537A1-D6FC-4f65-9D91-7224C49458BB}"/>
          </c:extLst>
        </c:dLbl>
      </c:pivotFmt>
      <c:pivotFmt>
        <c:idx val="7"/>
        <c:dLbl>
          <c:idx val="0"/>
          <c:showLegendKey val="0"/>
          <c:showVal val="0"/>
          <c:showCatName val="0"/>
          <c:showSerName val="0"/>
          <c:showPercent val="0"/>
          <c:showBubbleSize val="0"/>
          <c:extLst>
            <c:ext xmlns:c15="http://schemas.microsoft.com/office/drawing/2012/chart" uri="{CE6537A1-D6FC-4f65-9D91-7224C49458BB}"/>
          </c:extLst>
        </c:dLbl>
      </c:pivotFmt>
      <c:pivotFmt>
        <c:idx val="8"/>
        <c:dLbl>
          <c:idx val="0"/>
          <c:showLegendKey val="0"/>
          <c:showVal val="0"/>
          <c:showCatName val="0"/>
          <c:showSerName val="0"/>
          <c:showPercent val="0"/>
          <c:showBubbleSize val="0"/>
          <c:extLst>
            <c:ext xmlns:c15="http://schemas.microsoft.com/office/drawing/2012/chart" uri="{CE6537A1-D6FC-4f65-9D91-7224C49458BB}"/>
          </c:extLst>
        </c:dLbl>
      </c:pivotFmt>
      <c:pivotFmt>
        <c:idx val="9"/>
        <c:dLbl>
          <c:idx val="0"/>
          <c:showLegendKey val="0"/>
          <c:showVal val="0"/>
          <c:showCatName val="0"/>
          <c:showSerName val="0"/>
          <c:showPercent val="0"/>
          <c:showBubbleSize val="0"/>
          <c:extLst>
            <c:ext xmlns:c15="http://schemas.microsoft.com/office/drawing/2012/chart" uri="{CE6537A1-D6FC-4f65-9D91-7224C49458BB}"/>
          </c:extLst>
        </c:dLbl>
      </c:pivotFmt>
      <c:pivotFmt>
        <c:idx val="10"/>
        <c:dLbl>
          <c:idx val="0"/>
          <c:showLegendKey val="0"/>
          <c:showVal val="0"/>
          <c:showCatName val="0"/>
          <c:showSerName val="0"/>
          <c:showPercent val="0"/>
          <c:showBubbleSize val="0"/>
          <c:extLst>
            <c:ext xmlns:c15="http://schemas.microsoft.com/office/drawing/2012/chart" uri="{CE6537A1-D6FC-4f65-9D91-7224C49458BB}"/>
          </c:extLst>
        </c:dLbl>
      </c:pivotFmt>
      <c:pivotFmt>
        <c:idx val="11"/>
        <c:dLbl>
          <c:idx val="0"/>
          <c:showLegendKey val="0"/>
          <c:showVal val="0"/>
          <c:showCatName val="0"/>
          <c:showSerName val="0"/>
          <c:showPercent val="0"/>
          <c:showBubbleSize val="0"/>
          <c:extLst>
            <c:ext xmlns:c15="http://schemas.microsoft.com/office/drawing/2012/chart" uri="{CE6537A1-D6FC-4f65-9D91-7224C49458BB}"/>
          </c:extLst>
        </c:dLbl>
      </c:pivotFmt>
      <c:pivotFmt>
        <c:idx val="12"/>
        <c:dLbl>
          <c:idx val="0"/>
          <c:showLegendKey val="0"/>
          <c:showVal val="0"/>
          <c:showCatName val="0"/>
          <c:showSerName val="0"/>
          <c:showPercent val="0"/>
          <c:showBubbleSize val="0"/>
          <c:extLst>
            <c:ext xmlns:c15="http://schemas.microsoft.com/office/drawing/2012/chart" uri="{CE6537A1-D6FC-4f65-9D91-7224C49458BB}"/>
          </c:extLst>
        </c:dLbl>
      </c:pivotFmt>
      <c:pivotFmt>
        <c:idx val="13"/>
        <c:dLbl>
          <c:idx val="0"/>
          <c:showLegendKey val="0"/>
          <c:showVal val="0"/>
          <c:showCatName val="0"/>
          <c:showSerName val="0"/>
          <c:showPercent val="0"/>
          <c:showBubbleSize val="0"/>
          <c:extLst>
            <c:ext xmlns:c15="http://schemas.microsoft.com/office/drawing/2012/chart" uri="{CE6537A1-D6FC-4f65-9D91-7224C49458BB}"/>
          </c:extLst>
        </c:dLbl>
      </c:pivotFmt>
      <c:pivotFmt>
        <c:idx val="14"/>
        <c:dLbl>
          <c:idx val="0"/>
          <c:showLegendKey val="0"/>
          <c:showVal val="0"/>
          <c:showCatName val="0"/>
          <c:showSerName val="0"/>
          <c:showPercent val="0"/>
          <c:showBubbleSize val="0"/>
          <c:extLst>
            <c:ext xmlns:c15="http://schemas.microsoft.com/office/drawing/2012/chart" uri="{CE6537A1-D6FC-4f65-9D91-7224C49458BB}"/>
          </c:extLst>
        </c:dLbl>
      </c:pivotFmt>
      <c:pivotFmt>
        <c:idx val="15"/>
        <c:dLbl>
          <c:idx val="0"/>
          <c:showLegendKey val="0"/>
          <c:showVal val="0"/>
          <c:showCatName val="0"/>
          <c:showSerName val="0"/>
          <c:showPercent val="0"/>
          <c:showBubbleSize val="0"/>
          <c:extLst>
            <c:ext xmlns:c15="http://schemas.microsoft.com/office/drawing/2012/chart" uri="{CE6537A1-D6FC-4f65-9D91-7224C49458BB}"/>
          </c:extLst>
        </c:dLbl>
      </c:pivotFmt>
      <c:pivotFmt>
        <c:idx val="16"/>
        <c:dLbl>
          <c:idx val="0"/>
          <c:showLegendKey val="0"/>
          <c:showVal val="0"/>
          <c:showCatName val="0"/>
          <c:showSerName val="0"/>
          <c:showPercent val="0"/>
          <c:showBubbleSize val="0"/>
          <c:extLst>
            <c:ext xmlns:c15="http://schemas.microsoft.com/office/drawing/2012/chart" uri="{CE6537A1-D6FC-4f65-9D91-7224C49458BB}"/>
          </c:extLst>
        </c:dLbl>
      </c:pivotFmt>
      <c:pivotFmt>
        <c:idx val="17"/>
        <c:dLbl>
          <c:idx val="0"/>
          <c:showLegendKey val="0"/>
          <c:showVal val="0"/>
          <c:showCatName val="0"/>
          <c:showSerName val="0"/>
          <c:showPercent val="0"/>
          <c:showBubbleSize val="0"/>
          <c:extLst>
            <c:ext xmlns:c15="http://schemas.microsoft.com/office/drawing/2012/chart" uri="{CE6537A1-D6FC-4f65-9D91-7224C49458BB}"/>
          </c:extLst>
        </c:dLbl>
      </c:pivotFmt>
      <c:pivotFmt>
        <c:idx val="18"/>
        <c:dLbl>
          <c:idx val="0"/>
          <c:showLegendKey val="0"/>
          <c:showVal val="0"/>
          <c:showCatName val="0"/>
          <c:showSerName val="0"/>
          <c:showPercent val="0"/>
          <c:showBubbleSize val="0"/>
          <c:extLst>
            <c:ext xmlns:c15="http://schemas.microsoft.com/office/drawing/2012/chart" uri="{CE6537A1-D6FC-4f65-9D91-7224C49458BB}"/>
          </c:extLst>
        </c:dLbl>
      </c:pivotFmt>
      <c:pivotFmt>
        <c:idx val="19"/>
        <c:dLbl>
          <c:idx val="0"/>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alpha val="74000"/>
            </a:schemeClr>
          </a:solidFill>
          <a:ln>
            <a:noFill/>
          </a:ln>
          <a:effectLst>
            <a:innerShdw blurRad="114300">
              <a:schemeClr val="accent1">
                <a:lumMod val="75000"/>
              </a:schemeClr>
            </a:innerShdw>
          </a:effectLst>
        </c:spPr>
        <c:marker>
          <c:symbol val="circle"/>
          <c:size val="6"/>
          <c:spPr>
            <a:solidFill>
              <a:schemeClr val="accent1">
                <a:alpha val="70000"/>
              </a:schemeClr>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lumMod val="50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alpha val="74000"/>
            </a:schemeClr>
          </a:solidFill>
          <a:ln>
            <a:noFill/>
          </a:ln>
          <a:effectLst>
            <a:innerShdw blurRad="114300">
              <a:schemeClr val="accent1">
                <a:lumMod val="75000"/>
              </a:schemeClr>
            </a:innerShdw>
          </a:effectLst>
        </c:spPr>
        <c:marker>
          <c:symbol val="circle"/>
          <c:size val="6"/>
          <c:spPr>
            <a:solidFill>
              <a:schemeClr val="accent2">
                <a:alpha val="70000"/>
              </a:schemeClr>
            </a:solidFill>
            <a:ln>
              <a:noFill/>
            </a:ln>
            <a:effectLst/>
          </c:spPr>
        </c:marker>
        <c:dLbl>
          <c:idx val="0"/>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lumMod val="50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2"/>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0.17508532253657566"/>
          <c:y val="5.3502009801222397E-2"/>
          <c:w val="0.7917876748056335"/>
          <c:h val="0.80806921425031664"/>
        </c:manualLayout>
      </c:layout>
      <c:areaChart>
        <c:grouping val="standard"/>
        <c:varyColors val="0"/>
        <c:ser>
          <c:idx val="0"/>
          <c:order val="0"/>
          <c:tx>
            <c:strRef>
              <c:f>Pivot_waterbalance!$B$4:$B$5</c:f>
              <c:strCache>
                <c:ptCount val="1"/>
                <c:pt idx="0">
                  <c:v>Water balance (supplementary irrigation requirement)</c:v>
                </c:pt>
              </c:strCache>
            </c:strRef>
          </c:tx>
          <c:spPr>
            <a:solidFill>
              <a:schemeClr val="accent1">
                <a:alpha val="74000"/>
              </a:schemeClr>
            </a:solidFill>
            <a:ln>
              <a:noFill/>
            </a:ln>
            <a:effectLst>
              <a:innerShdw blurRad="114300">
                <a:schemeClr val="accent1">
                  <a:lumMod val="75000"/>
                </a:schemeClr>
              </a:innerShdw>
            </a:effectLst>
          </c:spP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1">
                        <a:lumMod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Pivot_waterbalance!$A$6:$A$17</c:f>
              <c:strCache>
                <c:ptCount val="12"/>
                <c:pt idx="0">
                  <c:v>Jan</c:v>
                </c:pt>
                <c:pt idx="1">
                  <c:v>Feb</c:v>
                </c:pt>
                <c:pt idx="2">
                  <c:v>Mar</c:v>
                </c:pt>
                <c:pt idx="3">
                  <c:v>Apr</c:v>
                </c:pt>
                <c:pt idx="4">
                  <c:v>May</c:v>
                </c:pt>
                <c:pt idx="5">
                  <c:v>Jul</c:v>
                </c:pt>
                <c:pt idx="6">
                  <c:v>Jun</c:v>
                </c:pt>
                <c:pt idx="7">
                  <c:v>Aug</c:v>
                </c:pt>
                <c:pt idx="8">
                  <c:v>Sep</c:v>
                </c:pt>
                <c:pt idx="9">
                  <c:v>Oct</c:v>
                </c:pt>
                <c:pt idx="10">
                  <c:v>Nov</c:v>
                </c:pt>
                <c:pt idx="11">
                  <c:v>Dec</c:v>
                </c:pt>
              </c:strCache>
            </c:strRef>
          </c:cat>
          <c:val>
            <c:numRef>
              <c:f>Pivot_waterbalance!$B$6:$B$17</c:f>
              <c:numCache>
                <c:formatCode>General</c:formatCode>
                <c:ptCount val="12"/>
                <c:pt idx="0">
                  <c:v>13244000</c:v>
                </c:pt>
                <c:pt idx="1">
                  <c:v>17764000</c:v>
                </c:pt>
                <c:pt idx="2">
                  <c:v>16214000</c:v>
                </c:pt>
                <c:pt idx="3">
                  <c:v>7214000</c:v>
                </c:pt>
                <c:pt idx="4">
                  <c:v>5304000</c:v>
                </c:pt>
                <c:pt idx="5">
                  <c:v>-1016000</c:v>
                </c:pt>
                <c:pt idx="6">
                  <c:v>4814000</c:v>
                </c:pt>
                <c:pt idx="7">
                  <c:v>-2136000</c:v>
                </c:pt>
                <c:pt idx="8">
                  <c:v>-2836000</c:v>
                </c:pt>
                <c:pt idx="9">
                  <c:v>3374000</c:v>
                </c:pt>
                <c:pt idx="10">
                  <c:v>4424000</c:v>
                </c:pt>
                <c:pt idx="11">
                  <c:v>9444000</c:v>
                </c:pt>
              </c:numCache>
            </c:numRef>
          </c:val>
          <c:extLst>
            <c:ext xmlns:c16="http://schemas.microsoft.com/office/drawing/2014/chart" uri="{C3380CC4-5D6E-409C-BE32-E72D297353CC}">
              <c16:uniqueId val="{00000000-5CDF-8847-88A0-7125530EEB50}"/>
            </c:ext>
          </c:extLst>
        </c:ser>
        <c:ser>
          <c:idx val="1"/>
          <c:order val="1"/>
          <c:tx>
            <c:strRef>
              <c:f>Pivot_waterbalance!$C$4:$C$5</c:f>
              <c:strCache>
                <c:ptCount val="1"/>
                <c:pt idx="0">
                  <c:v>Water from rainfall</c:v>
                </c:pt>
              </c:strCache>
            </c:strRef>
          </c:tx>
          <c:spPr>
            <a:solidFill>
              <a:schemeClr val="accent2">
                <a:alpha val="74000"/>
              </a:schemeClr>
            </a:solidFill>
            <a:ln>
              <a:noFill/>
            </a:ln>
            <a:effectLst>
              <a:innerShdw blurRad="114300">
                <a:schemeClr val="accent2">
                  <a:lumMod val="75000"/>
                </a:schemeClr>
              </a:innerShdw>
            </a:effectLst>
          </c:spPr>
          <c:dLbls>
            <c:spPr>
              <a:noFill/>
              <a:ln>
                <a:noFill/>
              </a:ln>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accent2">
                        <a:lumMod val="50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Pivot_waterbalance!$A$6:$A$17</c:f>
              <c:strCache>
                <c:ptCount val="12"/>
                <c:pt idx="0">
                  <c:v>Jan</c:v>
                </c:pt>
                <c:pt idx="1">
                  <c:v>Feb</c:v>
                </c:pt>
                <c:pt idx="2">
                  <c:v>Mar</c:v>
                </c:pt>
                <c:pt idx="3">
                  <c:v>Apr</c:v>
                </c:pt>
                <c:pt idx="4">
                  <c:v>May</c:v>
                </c:pt>
                <c:pt idx="5">
                  <c:v>Jul</c:v>
                </c:pt>
                <c:pt idx="6">
                  <c:v>Jun</c:v>
                </c:pt>
                <c:pt idx="7">
                  <c:v>Aug</c:v>
                </c:pt>
                <c:pt idx="8">
                  <c:v>Sep</c:v>
                </c:pt>
                <c:pt idx="9">
                  <c:v>Oct</c:v>
                </c:pt>
                <c:pt idx="10">
                  <c:v>Nov</c:v>
                </c:pt>
                <c:pt idx="11">
                  <c:v>Dec</c:v>
                </c:pt>
              </c:strCache>
            </c:strRef>
          </c:cat>
          <c:val>
            <c:numRef>
              <c:f>Pivot_waterbalance!$C$6:$C$17</c:f>
              <c:numCache>
                <c:formatCode>General</c:formatCode>
                <c:ptCount val="12"/>
                <c:pt idx="0">
                  <c:v>22370000</c:v>
                </c:pt>
                <c:pt idx="1">
                  <c:v>26890000</c:v>
                </c:pt>
                <c:pt idx="2">
                  <c:v>25340000</c:v>
                </c:pt>
                <c:pt idx="3">
                  <c:v>16340000</c:v>
                </c:pt>
                <c:pt idx="4">
                  <c:v>14430000</c:v>
                </c:pt>
                <c:pt idx="5">
                  <c:v>8110000</c:v>
                </c:pt>
                <c:pt idx="6">
                  <c:v>13940000</c:v>
                </c:pt>
                <c:pt idx="7">
                  <c:v>6990000</c:v>
                </c:pt>
                <c:pt idx="8">
                  <c:v>6290000</c:v>
                </c:pt>
                <c:pt idx="9">
                  <c:v>12500000</c:v>
                </c:pt>
                <c:pt idx="10">
                  <c:v>13550000</c:v>
                </c:pt>
                <c:pt idx="11">
                  <c:v>18570000</c:v>
                </c:pt>
              </c:numCache>
            </c:numRef>
          </c:val>
          <c:extLst>
            <c:ext xmlns:c16="http://schemas.microsoft.com/office/drawing/2014/chart" uri="{C3380CC4-5D6E-409C-BE32-E72D297353CC}">
              <c16:uniqueId val="{00000003-1F9A-4638-90D8-7FE6E486B665}"/>
            </c:ext>
          </c:extLst>
        </c:ser>
        <c:dLbls>
          <c:showLegendKey val="0"/>
          <c:showVal val="1"/>
          <c:showCatName val="0"/>
          <c:showSerName val="0"/>
          <c:showPercent val="0"/>
          <c:showBubbleSize val="0"/>
        </c:dLbls>
        <c:axId val="1360321712"/>
        <c:axId val="1360367776"/>
      </c:areaChart>
      <c:catAx>
        <c:axId val="136032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cap="none" spc="20" normalizeH="0" baseline="0">
                <a:solidFill>
                  <a:schemeClr val="tx1">
                    <a:lumMod val="65000"/>
                    <a:lumOff val="35000"/>
                  </a:schemeClr>
                </a:solidFill>
                <a:latin typeface="+mn-lt"/>
                <a:ea typeface="+mn-ea"/>
                <a:cs typeface="+mn-cs"/>
              </a:defRPr>
            </a:pPr>
            <a:endParaRPr lang="en-US"/>
          </a:p>
        </c:txPr>
        <c:crossAx val="1360367776"/>
        <c:crosses val="autoZero"/>
        <c:auto val="1"/>
        <c:lblAlgn val="ctr"/>
        <c:lblOffset val="100"/>
        <c:noMultiLvlLbl val="0"/>
      </c:catAx>
      <c:valAx>
        <c:axId val="1360367776"/>
        <c:scaling>
          <c:orientation val="minMax"/>
        </c:scaling>
        <c:delete val="0"/>
        <c:axPos val="l"/>
        <c:majorGridlines>
          <c:spPr>
            <a:ln w="9525" cap="flat" cmpd="sng" algn="ctr">
              <a:solidFill>
                <a:schemeClr val="tx1">
                  <a:lumMod val="5000"/>
                  <a:lumOff val="95000"/>
                </a:schemeClr>
              </a:solidFill>
              <a:round/>
            </a:ln>
            <a:effectLst/>
          </c:spPr>
        </c:majorGridlines>
        <c:title>
          <c:tx>
            <c:rich>
              <a:bodyPr rot="-5400000" spcFirstLastPara="1" vertOverflow="ellipsis" vert="horz" wrap="square" anchor="ctr" anchorCtr="1"/>
              <a:lstStyle/>
              <a:p>
                <a:pPr>
                  <a:defRPr sz="1400" b="0" i="0" u="none" strike="noStrike" kern="1200" cap="all" baseline="0">
                    <a:solidFill>
                      <a:schemeClr val="tx1">
                        <a:lumMod val="65000"/>
                        <a:lumOff val="35000"/>
                      </a:schemeClr>
                    </a:solidFill>
                    <a:latin typeface="+mn-lt"/>
                    <a:ea typeface="+mn-ea"/>
                    <a:cs typeface="+mn-cs"/>
                  </a:defRPr>
                </a:pPr>
                <a:r>
                  <a:rPr lang="en-GB" sz="1400"/>
                  <a:t>Water from rainfall and supportive water requirement (mm)</a:t>
                </a:r>
              </a:p>
            </c:rich>
          </c:tx>
          <c:layout>
            <c:manualLayout>
              <c:xMode val="edge"/>
              <c:yMode val="edge"/>
              <c:x val="3.3277195594273029E-2"/>
              <c:y val="0.10374291063267439"/>
            </c:manualLayout>
          </c:layout>
          <c:overlay val="0"/>
          <c:spPr>
            <a:noFill/>
            <a:ln>
              <a:noFill/>
            </a:ln>
            <a:effectLst/>
          </c:spPr>
          <c:txPr>
            <a:bodyPr rot="-5400000" spcFirstLastPara="1" vertOverflow="ellipsis" vert="horz" wrap="square" anchor="ctr" anchorCtr="1"/>
            <a:lstStyle/>
            <a:p>
              <a:pPr>
                <a:defRPr sz="14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200" b="0" i="0" u="none" strike="noStrike" kern="1200" spc="20" baseline="0">
                <a:solidFill>
                  <a:schemeClr val="tx1">
                    <a:lumMod val="65000"/>
                    <a:lumOff val="35000"/>
                  </a:schemeClr>
                </a:solidFill>
                <a:latin typeface="+mn-lt"/>
                <a:ea typeface="+mn-ea"/>
                <a:cs typeface="+mn-cs"/>
              </a:defRPr>
            </a:pPr>
            <a:endParaRPr lang="en-US"/>
          </a:p>
        </c:txPr>
        <c:crossAx val="1360321712"/>
        <c:crosses val="autoZero"/>
        <c:crossBetween val="midCat"/>
      </c:valAx>
      <c:spPr>
        <a:noFill/>
        <a:ln>
          <a:noFill/>
        </a:ln>
        <a:effectLst/>
      </c:spPr>
    </c:plotArea>
    <c:legend>
      <c:legendPos val="b"/>
      <c:layout>
        <c:manualLayout>
          <c:xMode val="edge"/>
          <c:yMode val="edge"/>
          <c:x val="0.26041745512271158"/>
          <c:y val="0.87143683962581608"/>
          <c:w val="0.62063848654700149"/>
          <c:h val="0.11400836896481897"/>
        </c:manualLayout>
      </c:layout>
      <c:overlay val="0"/>
      <c:spPr>
        <a:noFill/>
        <a:ln>
          <a:noFill/>
        </a:ln>
        <a:effectLst/>
      </c:spPr>
      <c:txPr>
        <a:bodyPr rot="0" spcFirstLastPara="1" vertOverflow="ellipsis" vert="horz" wrap="square" anchor="ctr" anchorCtr="1"/>
        <a:lstStyle/>
        <a:p>
          <a:pPr>
            <a:defRPr sz="16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[Dashboard_Macadamia.xlsx]Pivot_rain!PivotTable1</c:name>
    <c:fmtId val="0"/>
  </c:pivotSource>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ivotFmts>
      <c:pivotFmt>
        <c:idx val="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w="28575" cap="rnd">
            <a:solidFill>
              <a:schemeClr val="accent1"/>
            </a:solidFill>
            <a:round/>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8"/>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9"/>
        <c:spPr>
          <a:solidFill>
            <a:schemeClr val="accent1"/>
          </a:solidFill>
          <a:ln w="28575" cap="rnd">
            <a:solidFill>
              <a:schemeClr val="accent1"/>
            </a:solidFill>
            <a:round/>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extLst>
        </c:dLbl>
      </c:pivotFmt>
      <c:pivotFmt>
        <c:idx val="2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2"/>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4"/>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8"/>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9"/>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0"/>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1"/>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2"/>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3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areaChart>
        <c:grouping val="standard"/>
        <c:varyColors val="0"/>
        <c:ser>
          <c:idx val="0"/>
          <c:order val="0"/>
          <c:tx>
            <c:strRef>
              <c:f>Pivot_rain!$B$4:$B$5</c:f>
              <c:strCache>
                <c:ptCount val="1"/>
                <c:pt idx="0">
                  <c:v>Byron Bay</c:v>
                </c:pt>
              </c:strCache>
            </c:strRef>
          </c:tx>
          <c:spPr>
            <a:solidFill>
              <a:schemeClr val="accent1"/>
            </a:solidFill>
            <a:ln w="25400">
              <a:noFill/>
            </a:ln>
            <a:effectLst/>
          </c:spPr>
          <c:cat>
            <c:strRef>
              <c:f>Pivot_rain!$A$6:$A$17</c:f>
              <c:strCache>
                <c:ptCount val="12"/>
                <c:pt idx="0">
                  <c:v>Jan</c:v>
                </c:pt>
                <c:pt idx="1">
                  <c:v>Feb</c:v>
                </c:pt>
                <c:pt idx="2">
                  <c:v>Mar</c:v>
                </c:pt>
                <c:pt idx="3">
                  <c:v>Apr</c:v>
                </c:pt>
                <c:pt idx="4">
                  <c:v>May</c:v>
                </c:pt>
                <c:pt idx="5">
                  <c:v>Jun</c:v>
                </c:pt>
                <c:pt idx="6">
                  <c:v>Jul</c:v>
                </c:pt>
                <c:pt idx="7">
                  <c:v>Aug</c:v>
                </c:pt>
                <c:pt idx="8">
                  <c:v>Sep</c:v>
                </c:pt>
                <c:pt idx="9">
                  <c:v>Oct</c:v>
                </c:pt>
                <c:pt idx="10">
                  <c:v>Nov</c:v>
                </c:pt>
                <c:pt idx="11">
                  <c:v>Dec</c:v>
                </c:pt>
              </c:strCache>
            </c:strRef>
          </c:cat>
          <c:val>
            <c:numRef>
              <c:f>Pivot_rain!$B$6:$B$17</c:f>
              <c:numCache>
                <c:formatCode>0</c:formatCode>
                <c:ptCount val="12"/>
                <c:pt idx="0">
                  <c:v>192.56428571428572</c:v>
                </c:pt>
                <c:pt idx="1">
                  <c:v>234.61428571428573</c:v>
                </c:pt>
                <c:pt idx="2">
                  <c:v>238.33571428571426</c:v>
                </c:pt>
                <c:pt idx="3">
                  <c:v>169.79285714285714</c:v>
                </c:pt>
                <c:pt idx="4">
                  <c:v>148.87857142857143</c:v>
                </c:pt>
                <c:pt idx="5">
                  <c:v>152.29285714285717</c:v>
                </c:pt>
                <c:pt idx="6">
                  <c:v>87.357142857142861</c:v>
                </c:pt>
                <c:pt idx="7">
                  <c:v>69.157142857142858</c:v>
                </c:pt>
                <c:pt idx="8">
                  <c:v>55.521428571428558</c:v>
                </c:pt>
                <c:pt idx="9">
                  <c:v>105.59285714285716</c:v>
                </c:pt>
                <c:pt idx="10">
                  <c:v>115.22142857142858</c:v>
                </c:pt>
                <c:pt idx="11">
                  <c:v>156.54999999999998</c:v>
                </c:pt>
              </c:numCache>
            </c:numRef>
          </c:val>
          <c:extLst>
            <c:ext xmlns:c16="http://schemas.microsoft.com/office/drawing/2014/chart" uri="{C3380CC4-5D6E-409C-BE32-E72D297353CC}">
              <c16:uniqueId val="{00000000-37FD-1B43-B8F9-BBF4A484555C}"/>
            </c:ext>
          </c:extLst>
        </c:ser>
        <c:dLbls>
          <c:showLegendKey val="0"/>
          <c:showVal val="0"/>
          <c:showCatName val="0"/>
          <c:showSerName val="0"/>
          <c:showPercent val="0"/>
          <c:showBubbleSize val="0"/>
        </c:dLbls>
        <c:axId val="262387776"/>
        <c:axId val="365109472"/>
      </c:areaChart>
      <c:catAx>
        <c:axId val="26238777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65109472"/>
        <c:crosses val="autoZero"/>
        <c:auto val="1"/>
        <c:lblAlgn val="ctr"/>
        <c:lblOffset val="100"/>
        <c:noMultiLvlLbl val="0"/>
      </c:catAx>
      <c:valAx>
        <c:axId val="365109472"/>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6238777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Visible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pivotSource>
    <c:name>[Dashboard_Macadamia.xlsx]Pivot_waterbalance!PivotTable1</c:name>
    <c:fmtId val="0"/>
  </c:pivotSource>
  <c:chart>
    <c:autoTitleDeleted val="0"/>
    <c:pivotFmts>
      <c:pivotFmt>
        <c:idx val="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2"/>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3"/>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4"/>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6"/>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7"/>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8"/>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9"/>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0"/>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1"/>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2"/>
        <c:spPr>
          <a:solidFill>
            <a:schemeClr val="accent1"/>
          </a:solidFill>
          <a:ln w="25400">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3"/>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4"/>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
        <c:idx val="15"/>
        <c:spPr>
          <a:solidFill>
            <a:schemeClr val="accent1"/>
          </a:solidFill>
          <a:ln>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6"/>
        <c:spPr>
          <a:solidFill>
            <a:schemeClr val="accent1"/>
          </a:solidFill>
          <a:ln w="25400">
            <a:noFill/>
          </a:ln>
          <a:effectLst/>
        </c:spPr>
        <c:marker>
          <c:symbol val="none"/>
        </c:marker>
        <c:dLbl>
          <c:idx val="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tx1">
                      <a:lumMod val="75000"/>
                      <a:lumOff val="25000"/>
                    </a:schemeClr>
                  </a:solidFill>
                  <a:latin typeface="+mn-lt"/>
                  <a:ea typeface="+mn-ea"/>
                  <a:cs typeface="+mn-cs"/>
                </a:defRPr>
              </a:pPr>
              <a:endParaRPr lang="en-US"/>
            </a:p>
          </c:txPr>
          <c:showLegendKey val="0"/>
          <c:showVal val="0"/>
          <c:showCatName val="0"/>
          <c:showSerName val="0"/>
          <c:showPercent val="0"/>
          <c:showBubbleSize val="0"/>
          <c:extLst>
            <c:ext xmlns:c15="http://schemas.microsoft.com/office/drawing/2012/chart" uri="{CE6537A1-D6FC-4f65-9D91-7224C49458BB}"/>
          </c:extLst>
        </c:dLbl>
      </c:pivotFmt>
      <c:pivotFmt>
        <c:idx val="17"/>
        <c:spPr>
          <a:solidFill>
            <a:schemeClr val="accent1"/>
          </a:solidFill>
          <a:ln>
            <a:noFill/>
          </a:ln>
          <a:effectLst/>
        </c:spPr>
        <c:marker>
          <c:symbol val="none"/>
        </c:marker>
        <c:dLbl>
          <c:idx val="0"/>
          <c:showLegendKey val="0"/>
          <c:showVal val="0"/>
          <c:showCatName val="0"/>
          <c:showSerName val="0"/>
          <c:showPercent val="0"/>
          <c:showBubbleSize val="0"/>
          <c:extLst>
            <c:ext xmlns:c15="http://schemas.microsoft.com/office/drawing/2012/chart" uri="{CE6537A1-D6FC-4f65-9D91-7224C49458BB}"/>
          </c:extLst>
        </c:dLbl>
      </c:pivotFmt>
    </c:pivotFmts>
    <c:plotArea>
      <c:layout/>
      <c:areaChart>
        <c:grouping val="standard"/>
        <c:varyColors val="0"/>
        <c:ser>
          <c:idx val="0"/>
          <c:order val="0"/>
          <c:tx>
            <c:strRef>
              <c:f>Pivot_waterbalance!$B$4:$B$5</c:f>
              <c:strCache>
                <c:ptCount val="1"/>
                <c:pt idx="0">
                  <c:v>Water balance (supplementary irrigation requirement)</c:v>
                </c:pt>
              </c:strCache>
            </c:strRef>
          </c:tx>
          <c:spPr>
            <a:solidFill>
              <a:schemeClr val="accent1"/>
            </a:solidFill>
            <a:ln>
              <a:noFill/>
            </a:ln>
            <a:effectLst/>
          </c:spPr>
          <c:cat>
            <c:strRef>
              <c:f>Pivot_waterbalance!$A$6:$A$17</c:f>
              <c:strCache>
                <c:ptCount val="12"/>
                <c:pt idx="0">
                  <c:v>Jan</c:v>
                </c:pt>
                <c:pt idx="1">
                  <c:v>Feb</c:v>
                </c:pt>
                <c:pt idx="2">
                  <c:v>Mar</c:v>
                </c:pt>
                <c:pt idx="3">
                  <c:v>Apr</c:v>
                </c:pt>
                <c:pt idx="4">
                  <c:v>May</c:v>
                </c:pt>
                <c:pt idx="5">
                  <c:v>Jul</c:v>
                </c:pt>
                <c:pt idx="6">
                  <c:v>Jun</c:v>
                </c:pt>
                <c:pt idx="7">
                  <c:v>Aug</c:v>
                </c:pt>
                <c:pt idx="8">
                  <c:v>Sep</c:v>
                </c:pt>
                <c:pt idx="9">
                  <c:v>Oct</c:v>
                </c:pt>
                <c:pt idx="10">
                  <c:v>Nov</c:v>
                </c:pt>
                <c:pt idx="11">
                  <c:v>Dec</c:v>
                </c:pt>
              </c:strCache>
            </c:strRef>
          </c:cat>
          <c:val>
            <c:numRef>
              <c:f>Pivot_waterbalance!$B$6:$B$17</c:f>
              <c:numCache>
                <c:formatCode>General</c:formatCode>
                <c:ptCount val="12"/>
                <c:pt idx="0">
                  <c:v>13244000</c:v>
                </c:pt>
                <c:pt idx="1">
                  <c:v>17764000</c:v>
                </c:pt>
                <c:pt idx="2">
                  <c:v>16214000</c:v>
                </c:pt>
                <c:pt idx="3">
                  <c:v>7214000</c:v>
                </c:pt>
                <c:pt idx="4">
                  <c:v>5304000</c:v>
                </c:pt>
                <c:pt idx="5">
                  <c:v>-1016000</c:v>
                </c:pt>
                <c:pt idx="6">
                  <c:v>4814000</c:v>
                </c:pt>
                <c:pt idx="7">
                  <c:v>-2136000</c:v>
                </c:pt>
                <c:pt idx="8">
                  <c:v>-2836000</c:v>
                </c:pt>
                <c:pt idx="9">
                  <c:v>3374000</c:v>
                </c:pt>
                <c:pt idx="10">
                  <c:v>4424000</c:v>
                </c:pt>
                <c:pt idx="11">
                  <c:v>9444000</c:v>
                </c:pt>
              </c:numCache>
            </c:numRef>
          </c:val>
          <c:extLst>
            <c:ext xmlns:c16="http://schemas.microsoft.com/office/drawing/2014/chart" uri="{C3380CC4-5D6E-409C-BE32-E72D297353CC}">
              <c16:uniqueId val="{00000000-9343-CB44-908A-598822F8D109}"/>
            </c:ext>
          </c:extLst>
        </c:ser>
        <c:ser>
          <c:idx val="1"/>
          <c:order val="1"/>
          <c:tx>
            <c:strRef>
              <c:f>Pivot_waterbalance!$C$4:$C$5</c:f>
              <c:strCache>
                <c:ptCount val="1"/>
                <c:pt idx="0">
                  <c:v>Water from rainfall</c:v>
                </c:pt>
              </c:strCache>
            </c:strRef>
          </c:tx>
          <c:spPr>
            <a:solidFill>
              <a:schemeClr val="accent2"/>
            </a:solidFill>
            <a:ln w="25400">
              <a:noFill/>
            </a:ln>
            <a:effectLst/>
          </c:spPr>
          <c:cat>
            <c:strRef>
              <c:f>Pivot_waterbalance!$A$6:$A$17</c:f>
              <c:strCache>
                <c:ptCount val="12"/>
                <c:pt idx="0">
                  <c:v>Jan</c:v>
                </c:pt>
                <c:pt idx="1">
                  <c:v>Feb</c:v>
                </c:pt>
                <c:pt idx="2">
                  <c:v>Mar</c:v>
                </c:pt>
                <c:pt idx="3">
                  <c:v>Apr</c:v>
                </c:pt>
                <c:pt idx="4">
                  <c:v>May</c:v>
                </c:pt>
                <c:pt idx="5">
                  <c:v>Jul</c:v>
                </c:pt>
                <c:pt idx="6">
                  <c:v>Jun</c:v>
                </c:pt>
                <c:pt idx="7">
                  <c:v>Aug</c:v>
                </c:pt>
                <c:pt idx="8">
                  <c:v>Sep</c:v>
                </c:pt>
                <c:pt idx="9">
                  <c:v>Oct</c:v>
                </c:pt>
                <c:pt idx="10">
                  <c:v>Nov</c:v>
                </c:pt>
                <c:pt idx="11">
                  <c:v>Dec</c:v>
                </c:pt>
              </c:strCache>
            </c:strRef>
          </c:cat>
          <c:val>
            <c:numRef>
              <c:f>Pivot_waterbalance!$C$6:$C$17</c:f>
              <c:numCache>
                <c:formatCode>General</c:formatCode>
                <c:ptCount val="12"/>
                <c:pt idx="0">
                  <c:v>22370000</c:v>
                </c:pt>
                <c:pt idx="1">
                  <c:v>26890000</c:v>
                </c:pt>
                <c:pt idx="2">
                  <c:v>25340000</c:v>
                </c:pt>
                <c:pt idx="3">
                  <c:v>16340000</c:v>
                </c:pt>
                <c:pt idx="4">
                  <c:v>14430000</c:v>
                </c:pt>
                <c:pt idx="5">
                  <c:v>8110000</c:v>
                </c:pt>
                <c:pt idx="6">
                  <c:v>13940000</c:v>
                </c:pt>
                <c:pt idx="7">
                  <c:v>6990000</c:v>
                </c:pt>
                <c:pt idx="8">
                  <c:v>6290000</c:v>
                </c:pt>
                <c:pt idx="9">
                  <c:v>12500000</c:v>
                </c:pt>
                <c:pt idx="10">
                  <c:v>13550000</c:v>
                </c:pt>
                <c:pt idx="11">
                  <c:v>18570000</c:v>
                </c:pt>
              </c:numCache>
            </c:numRef>
          </c:val>
          <c:extLst>
            <c:ext xmlns:c16="http://schemas.microsoft.com/office/drawing/2014/chart" uri="{C3380CC4-5D6E-409C-BE32-E72D297353CC}">
              <c16:uniqueId val="{00000002-0D64-4DD4-BB45-A30DCA760122}"/>
            </c:ext>
          </c:extLst>
        </c:ser>
        <c:dLbls>
          <c:showLegendKey val="0"/>
          <c:showVal val="0"/>
          <c:showCatName val="0"/>
          <c:showSerName val="0"/>
          <c:showPercent val="0"/>
          <c:showBubbleSize val="0"/>
        </c:dLbls>
        <c:axId val="1360321712"/>
        <c:axId val="1360367776"/>
      </c:areaChart>
      <c:catAx>
        <c:axId val="136032171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0367776"/>
        <c:crosses val="autoZero"/>
        <c:auto val="1"/>
        <c:lblAlgn val="ctr"/>
        <c:lblOffset val="100"/>
        <c:noMultiLvlLbl val="0"/>
      </c:catAx>
      <c:valAx>
        <c:axId val="1360367776"/>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360321712"/>
        <c:crosses val="autoZero"/>
        <c:crossBetween val="midCat"/>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extLst>
    <c:ext xmlns:c14="http://schemas.microsoft.com/office/drawing/2007/8/2/chart" uri="{781A3756-C4B2-4CAC-9D66-4F8BD8637D16}">
      <c14:pivotOptions>
        <c14:dropZoneFilter val="1"/>
        <c14:dropZoneCategories val="1"/>
        <c14:dropZoneData val="1"/>
        <c14:dropZoneSeries val="1"/>
        <c14:dropZonesVisible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withinLinearReversed" id="23">
  <a:schemeClr val="accent3"/>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84">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ap="none" spc="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cs:styleClr val="auto">
        <a:lumMod val="50000"/>
      </cs:styleClr>
    </cs:fontRef>
    <cs:defRPr sz="1000" b="1"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tx1"/>
    </cs:fontRef>
    <cs:spPr>
      <a:solidFill>
        <a:schemeClr val="phClr">
          <a:alpha val="74000"/>
        </a:schemeClr>
      </a:solidFill>
      <a:effectLst>
        <a:innerShdw blurRad="114300">
          <a:schemeClr val="phClr">
            <a:lumMod val="75000"/>
          </a:schemeClr>
        </a:innerShdw>
      </a:effectLst>
    </cs:spPr>
  </cs:dataPoint>
  <cs:dataPoint3D>
    <cs:lnRef idx="0"/>
    <cs:fillRef idx="0">
      <cs:styleClr val="auto"/>
    </cs:fillRef>
    <cs:effectRef idx="0">
      <cs:styleClr val="auto"/>
    </cs:effectRef>
    <cs:fontRef idx="minor">
      <a:schemeClr val="tx1"/>
    </cs:fontRef>
    <cs:spPr>
      <a:solidFill>
        <a:schemeClr val="phClr">
          <a:alpha val="74000"/>
        </a:schemeClr>
      </a:solidFill>
      <a:effectLst>
        <a:innerShdw blurRad="114300">
          <a:schemeClr val="phClr">
            <a:lumMod val="75000"/>
          </a:schemeClr>
        </a:innerShdw>
      </a:effectLst>
    </cs:spPr>
  </cs:dataPoint3D>
  <cs:dataPointLine>
    <cs:lnRef idx="0">
      <cs:styleClr val="auto"/>
    </cs:lnRef>
    <cs:fillRef idx="0"/>
    <cs:effectRef idx="0"/>
    <cs:fontRef idx="minor">
      <a:schemeClr val="dk1"/>
    </cs:fontRef>
    <cs:spPr>
      <a:ln w="28575" cap="rnd">
        <a:solidFill>
          <a:schemeClr val="phClr">
            <a:alpha val="70000"/>
          </a:schemeClr>
        </a:solidFill>
        <a:round/>
      </a:ln>
    </cs:spPr>
  </cs:dataPointLine>
  <cs:dataPointMarker>
    <cs:lnRef idx="0"/>
    <cs:fillRef idx="0">
      <cs:styleClr val="auto"/>
    </cs:fillRef>
    <cs:effectRef idx="0"/>
    <cs:fontRef idx="minor">
      <a:schemeClr val="dk1"/>
    </cs:fontRef>
    <cs:spPr>
      <a:solidFill>
        <a:schemeClr val="phClr">
          <a:alpha val="70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65000"/>
            <a:lumOff val="35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5000"/>
            <a:lumOff val="9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800" b="1" kern="1200" cap="all" spc="50" baseline="0"/>
  </cs:title>
  <cs:trendline>
    <cs:lnRef idx="0">
      <cs:styleClr val="auto"/>
    </cs:lnRef>
    <cs:fillRef idx="0"/>
    <cs:effectRef idx="0"/>
    <cs:fontRef idx="minor">
      <a:schemeClr val="dk1"/>
    </cs:fontRef>
    <cs:spPr>
      <a:ln w="15875"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defRPr sz="900" kern="1200" spc="20" baseline="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2.jpeg"/><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208416</xdr:colOff>
      <xdr:row>7</xdr:row>
      <xdr:rowOff>106587</xdr:rowOff>
    </xdr:from>
    <xdr:to>
      <xdr:col>11</xdr:col>
      <xdr:colOff>235032</xdr:colOff>
      <xdr:row>27</xdr:row>
      <xdr:rowOff>168274</xdr:rowOff>
    </xdr:to>
    <xdr:graphicFrame macro="">
      <xdr:nvGraphicFramePr>
        <xdr:cNvPr id="2" name="Chart 1">
          <a:extLst>
            <a:ext uri="{FF2B5EF4-FFF2-40B4-BE49-F238E27FC236}">
              <a16:creationId xmlns:a16="http://schemas.microsoft.com/office/drawing/2014/main" id="{D52CEAB0-2817-D64E-BD3E-2D60F39D53E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647700</xdr:colOff>
      <xdr:row>7</xdr:row>
      <xdr:rowOff>98425</xdr:rowOff>
    </xdr:from>
    <xdr:to>
      <xdr:col>1</xdr:col>
      <xdr:colOff>1781175</xdr:colOff>
      <xdr:row>12</xdr:row>
      <xdr:rowOff>73025</xdr:rowOff>
    </xdr:to>
    <mc:AlternateContent xmlns:mc="http://schemas.openxmlformats.org/markup-compatibility/2006">
      <mc:Choice xmlns:a14="http://schemas.microsoft.com/office/drawing/2010/main" Requires="a14">
        <xdr:graphicFrame macro="">
          <xdr:nvGraphicFramePr>
            <xdr:cNvPr id="3" name="State">
              <a:extLst>
                <a:ext uri="{FF2B5EF4-FFF2-40B4-BE49-F238E27FC236}">
                  <a16:creationId xmlns:a16="http://schemas.microsoft.com/office/drawing/2014/main" id="{3A597A6A-9E35-11B7-DEF1-5BBD224742F0}"/>
                </a:ext>
              </a:extLst>
            </xdr:cNvPr>
            <xdr:cNvGraphicFramePr/>
          </xdr:nvGraphicFramePr>
          <xdr:xfrm>
            <a:off x="0" y="0"/>
            <a:ext cx="0" cy="0"/>
          </xdr:xfrm>
          <a:graphic>
            <a:graphicData uri="http://schemas.microsoft.com/office/drawing/2010/slicer">
              <sle:slicer xmlns:sle="http://schemas.microsoft.com/office/drawing/2010/slicer" name="State"/>
            </a:graphicData>
          </a:graphic>
        </xdr:graphicFrame>
      </mc:Choice>
      <mc:Fallback>
        <xdr:sp macro="" textlink="">
          <xdr:nvSpPr>
            <xdr:cNvPr id="0" name=""/>
            <xdr:cNvSpPr>
              <a:spLocks noTextEdit="1"/>
            </xdr:cNvSpPr>
          </xdr:nvSpPr>
          <xdr:spPr>
            <a:xfrm>
              <a:off x="209550" y="2881704"/>
              <a:ext cx="1781917" cy="964211"/>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629515</xdr:colOff>
      <xdr:row>13</xdr:row>
      <xdr:rowOff>50800</xdr:rowOff>
    </xdr:from>
    <xdr:to>
      <xdr:col>2</xdr:col>
      <xdr:colOff>16616</xdr:colOff>
      <xdr:row>26</xdr:row>
      <xdr:rowOff>28572</xdr:rowOff>
    </xdr:to>
    <mc:AlternateContent xmlns:mc="http://schemas.openxmlformats.org/markup-compatibility/2006">
      <mc:Choice xmlns:a14="http://schemas.microsoft.com/office/drawing/2010/main" Requires="a14">
        <xdr:graphicFrame macro="">
          <xdr:nvGraphicFramePr>
            <xdr:cNvPr id="4" name="Region">
              <a:extLst>
                <a:ext uri="{FF2B5EF4-FFF2-40B4-BE49-F238E27FC236}">
                  <a16:creationId xmlns:a16="http://schemas.microsoft.com/office/drawing/2014/main" id="{168BC638-A155-4517-5899-BE68EB120006}"/>
                </a:ext>
              </a:extLst>
            </xdr:cNvPr>
            <xdr:cNvGraphicFramePr/>
          </xdr:nvGraphicFramePr>
          <xdr:xfrm>
            <a:off x="0" y="0"/>
            <a:ext cx="0" cy="0"/>
          </xdr:xfrm>
          <a:graphic>
            <a:graphicData uri="http://schemas.microsoft.com/office/drawing/2010/slicer">
              <sle:slicer xmlns:sle="http://schemas.microsoft.com/office/drawing/2010/slicer" name="Region"/>
            </a:graphicData>
          </a:graphic>
        </xdr:graphicFrame>
      </mc:Choice>
      <mc:Fallback>
        <xdr:sp macro="" textlink="">
          <xdr:nvSpPr>
            <xdr:cNvPr id="0" name=""/>
            <xdr:cNvSpPr>
              <a:spLocks noTextEdit="1"/>
            </xdr:cNvSpPr>
          </xdr:nvSpPr>
          <xdr:spPr>
            <a:xfrm>
              <a:off x="210415" y="4021612"/>
              <a:ext cx="1797792" cy="2550759"/>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xdr:from>
      <xdr:col>2</xdr:col>
      <xdr:colOff>246591</xdr:colOff>
      <xdr:row>29</xdr:row>
      <xdr:rowOff>176742</xdr:rowOff>
    </xdr:from>
    <xdr:to>
      <xdr:col>11</xdr:col>
      <xdr:colOff>180975</xdr:colOff>
      <xdr:row>45</xdr:row>
      <xdr:rowOff>68036</xdr:rowOff>
    </xdr:to>
    <xdr:graphicFrame macro="">
      <xdr:nvGraphicFramePr>
        <xdr:cNvPr id="7" name="Chart 6">
          <a:extLst>
            <a:ext uri="{FF2B5EF4-FFF2-40B4-BE49-F238E27FC236}">
              <a16:creationId xmlns:a16="http://schemas.microsoft.com/office/drawing/2014/main" id="{B446A62D-1998-DF41-AB79-612B6C54897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3175</xdr:colOff>
      <xdr:row>29</xdr:row>
      <xdr:rowOff>200024</xdr:rowOff>
    </xdr:from>
    <xdr:to>
      <xdr:col>2</xdr:col>
      <xdr:colOff>41151</xdr:colOff>
      <xdr:row>31</xdr:row>
      <xdr:rowOff>827314</xdr:rowOff>
    </xdr:to>
    <mc:AlternateContent xmlns:mc="http://schemas.openxmlformats.org/markup-compatibility/2006">
      <mc:Choice xmlns:a14="http://schemas.microsoft.com/office/drawing/2010/main" Requires="a14">
        <xdr:graphicFrame macro="">
          <xdr:nvGraphicFramePr>
            <xdr:cNvPr id="15" name="State 1">
              <a:extLst>
                <a:ext uri="{FF2B5EF4-FFF2-40B4-BE49-F238E27FC236}">
                  <a16:creationId xmlns:a16="http://schemas.microsoft.com/office/drawing/2014/main" id="{1F4D3BEB-EDEC-05F7-87FA-65412BB9E141}"/>
                </a:ext>
              </a:extLst>
            </xdr:cNvPr>
            <xdr:cNvGraphicFramePr/>
          </xdr:nvGraphicFramePr>
          <xdr:xfrm>
            <a:off x="0" y="0"/>
            <a:ext cx="0" cy="0"/>
          </xdr:xfrm>
          <a:graphic>
            <a:graphicData uri="http://schemas.microsoft.com/office/drawing/2010/slicer">
              <sle:slicer xmlns:sle="http://schemas.microsoft.com/office/drawing/2010/slicer" name="State 1"/>
            </a:graphicData>
          </a:graphic>
        </xdr:graphicFrame>
      </mc:Choice>
      <mc:Fallback>
        <xdr:sp macro="" textlink="">
          <xdr:nvSpPr>
            <xdr:cNvPr id="0" name=""/>
            <xdr:cNvSpPr>
              <a:spLocks noTextEdit="1"/>
            </xdr:cNvSpPr>
          </xdr:nvSpPr>
          <xdr:spPr>
            <a:xfrm>
              <a:off x="213467" y="7337589"/>
              <a:ext cx="1819275" cy="1196316"/>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1</xdr:col>
      <xdr:colOff>12700</xdr:colOff>
      <xdr:row>32</xdr:row>
      <xdr:rowOff>19050</xdr:rowOff>
    </xdr:from>
    <xdr:to>
      <xdr:col>2</xdr:col>
      <xdr:colOff>50676</xdr:colOff>
      <xdr:row>35</xdr:row>
      <xdr:rowOff>634997</xdr:rowOff>
    </xdr:to>
    <mc:AlternateContent xmlns:mc="http://schemas.openxmlformats.org/markup-compatibility/2006">
      <mc:Choice xmlns:a14="http://schemas.microsoft.com/office/drawing/2010/main" Requires="a14">
        <xdr:graphicFrame macro="">
          <xdr:nvGraphicFramePr>
            <xdr:cNvPr id="16" name="Region 1">
              <a:extLst>
                <a:ext uri="{FF2B5EF4-FFF2-40B4-BE49-F238E27FC236}">
                  <a16:creationId xmlns:a16="http://schemas.microsoft.com/office/drawing/2014/main" id="{BB280200-C6BC-40A9-B789-1DC2E1916F17}"/>
                </a:ext>
              </a:extLst>
            </xdr:cNvPr>
            <xdr:cNvGraphicFramePr/>
          </xdr:nvGraphicFramePr>
          <xdr:xfrm>
            <a:off x="0" y="0"/>
            <a:ext cx="0" cy="0"/>
          </xdr:xfrm>
          <a:graphic>
            <a:graphicData uri="http://schemas.microsoft.com/office/drawing/2010/slicer">
              <sle:slicer xmlns:sle="http://schemas.microsoft.com/office/drawing/2010/slicer" name="Region 1"/>
            </a:graphicData>
          </a:graphic>
        </xdr:graphicFrame>
      </mc:Choice>
      <mc:Fallback>
        <xdr:sp macro="" textlink="">
          <xdr:nvSpPr>
            <xdr:cNvPr id="0" name=""/>
            <xdr:cNvSpPr>
              <a:spLocks noTextEdit="1"/>
            </xdr:cNvSpPr>
          </xdr:nvSpPr>
          <xdr:spPr>
            <a:xfrm>
              <a:off x="222992" y="8591550"/>
              <a:ext cx="1819275" cy="2545687"/>
            </a:xfrm>
            <a:prstGeom prst="rect">
              <a:avLst/>
            </a:prstGeom>
            <a:solidFill>
              <a:prstClr val="white"/>
            </a:solidFill>
            <a:ln w="1">
              <a:solidFill>
                <a:prstClr val="green"/>
              </a:solidFill>
            </a:ln>
          </xdr:spPr>
          <xdr:txBody>
            <a:bodyPr vertOverflow="clip" horzOverflow="clip"/>
            <a:lstStyle/>
            <a:p>
              <a:r>
                <a:rPr lang="en-AU"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twoCellAnchor editAs="oneCell">
    <xdr:from>
      <xdr:col>0</xdr:col>
      <xdr:colOff>167368</xdr:colOff>
      <xdr:row>49</xdr:row>
      <xdr:rowOff>97661</xdr:rowOff>
    </xdr:from>
    <xdr:to>
      <xdr:col>12</xdr:col>
      <xdr:colOff>1835316</xdr:colOff>
      <xdr:row>54</xdr:row>
      <xdr:rowOff>122463</xdr:rowOff>
    </xdr:to>
    <xdr:pic>
      <xdr:nvPicPr>
        <xdr:cNvPr id="5" name="Picture 4">
          <a:extLst>
            <a:ext uri="{FF2B5EF4-FFF2-40B4-BE49-F238E27FC236}">
              <a16:creationId xmlns:a16="http://schemas.microsoft.com/office/drawing/2014/main" id="{3E0B4889-2155-006A-6582-23B789026591}"/>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67368" y="14779768"/>
          <a:ext cx="15239217" cy="258294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5</xdr:col>
      <xdr:colOff>247650</xdr:colOff>
      <xdr:row>3</xdr:row>
      <xdr:rowOff>25400</xdr:rowOff>
    </xdr:from>
    <xdr:to>
      <xdr:col>11</xdr:col>
      <xdr:colOff>1092200</xdr:colOff>
      <xdr:row>20</xdr:row>
      <xdr:rowOff>177800</xdr:rowOff>
    </xdr:to>
    <xdr:graphicFrame macro="">
      <xdr:nvGraphicFramePr>
        <xdr:cNvPr id="2" name="Chart 1">
          <a:extLst>
            <a:ext uri="{FF2B5EF4-FFF2-40B4-BE49-F238E27FC236}">
              <a16:creationId xmlns:a16="http://schemas.microsoft.com/office/drawing/2014/main" id="{6B7775FF-F298-15D6-741A-182FAA5706B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xdr:col>
      <xdr:colOff>1117600</xdr:colOff>
      <xdr:row>22</xdr:row>
      <xdr:rowOff>63500</xdr:rowOff>
    </xdr:from>
    <xdr:to>
      <xdr:col>6</xdr:col>
      <xdr:colOff>850900</xdr:colOff>
      <xdr:row>38</xdr:row>
      <xdr:rowOff>127000</xdr:rowOff>
    </xdr:to>
    <xdr:graphicFrame macro="">
      <xdr:nvGraphicFramePr>
        <xdr:cNvPr id="2" name="Chart 1">
          <a:extLst>
            <a:ext uri="{FF2B5EF4-FFF2-40B4-BE49-F238E27FC236}">
              <a16:creationId xmlns:a16="http://schemas.microsoft.com/office/drawing/2014/main" id="{CED3BBF0-E7F4-B72D-54CF-C8D8505AEF1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_rels/pivotCacheDefinition2.xml.rels><?xml version="1.0" encoding="UTF-8" standalone="yes"?>
<Relationships xmlns="http://schemas.openxmlformats.org/package/2006/relationships"><Relationship Id="rId1" Type="http://schemas.openxmlformats.org/officeDocument/2006/relationships/pivotCacheRecords" Target="pivotCacheRecords2.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103.470881134257" createdVersion="8" refreshedVersion="8" minRefreshableVersion="3" recordCount="193" xr:uid="{0B613E94-6528-BD43-98DB-08BEAB4110D2}">
  <cacheSource type="worksheet">
    <worksheetSource name="Table1"/>
  </cacheSource>
  <cacheFields count="18">
    <cacheField name="State" numFmtId="0">
      <sharedItems count="2">
        <s v="Queensland"/>
        <s v="New South Wales"/>
      </sharedItems>
    </cacheField>
    <cacheField name="Region" numFmtId="0">
      <sharedItems count="13">
        <s v="Bundaberg"/>
        <s v="Marburg"/>
        <s v="Gympie"/>
        <s v="Sunshine coast"/>
        <s v="Glass House Mountain"/>
        <s v="Lismore"/>
        <s v="Bangalow"/>
        <s v="Byron Bay"/>
        <s v="Kempsey"/>
        <s v="Wollongbar"/>
        <s v="Nashua"/>
        <s v="Nambucca"/>
        <s v="Ballina"/>
      </sharedItems>
    </cacheField>
    <cacheField name="Wather station" numFmtId="0">
      <sharedItems/>
    </cacheField>
    <cacheField name="Geographic location " numFmtId="0">
      <sharedItems/>
    </cacheField>
    <cacheField name="Station number" numFmtId="0">
      <sharedItems containsSemiMixedTypes="0" containsString="0" containsNumber="1" containsInteger="1" minValue="39009" maxValue="60052"/>
    </cacheField>
    <cacheField name="January" numFmtId="0">
      <sharedItems containsSemiMixedTypes="0" containsString="0" containsNumber="1" minValue="57.4" maxValue="300.2"/>
    </cacheField>
    <cacheField name="February" numFmtId="0">
      <sharedItems containsSemiMixedTypes="0" containsString="0" containsNumber="1" minValue="95.5" maxValue="325.89999999999998"/>
    </cacheField>
    <cacheField name="March" numFmtId="0">
      <sharedItems containsSemiMixedTypes="0" containsString="0" containsNumber="1" minValue="65.599999999999994" maxValue="322.39999999999998"/>
    </cacheField>
    <cacheField name="April" numFmtId="0">
      <sharedItems containsSemiMixedTypes="0" containsString="0" containsNumber="1" minValue="32.200000000000003" maxValue="200.1"/>
    </cacheField>
    <cacheField name="May" numFmtId="0">
      <sharedItems containsSemiMixedTypes="0" containsString="0" containsNumber="1" minValue="32.4" maxValue="190.1"/>
    </cacheField>
    <cacheField name="June" numFmtId="0">
      <sharedItems containsSemiMixedTypes="0" containsString="0" containsNumber="1" minValue="36.200000000000003" maxValue="195.3"/>
    </cacheField>
    <cacheField name="July" numFmtId="0">
      <sharedItems containsSemiMixedTypes="0" containsString="0" containsNumber="1" minValue="15.7" maxValue="119.7"/>
    </cacheField>
    <cacheField name="August" numFmtId="0">
      <sharedItems containsSemiMixedTypes="0" containsString="0" containsNumber="1" minValue="22.4" maxValue="94.3"/>
    </cacheField>
    <cacheField name="September" numFmtId="0">
      <sharedItems containsSemiMixedTypes="0" containsString="0" containsNumber="1" minValue="17.899999999999999" maxValue="75.900000000000006"/>
    </cacheField>
    <cacheField name="October" numFmtId="0">
      <sharedItems containsSemiMixedTypes="0" containsString="0" containsNumber="1" minValue="58.8" maxValue="183.2"/>
    </cacheField>
    <cacheField name="November" numFmtId="0">
      <sharedItems containsSemiMixedTypes="0" containsString="0" containsNumber="1" minValue="33.6" maxValue="187.1"/>
    </cacheField>
    <cacheField name="December" numFmtId="0">
      <sharedItems containsSemiMixedTypes="0" containsString="0" containsNumber="1" minValue="82.8" maxValue="208.3"/>
    </cacheField>
    <cacheField name="Annual total" numFmtId="0">
      <sharedItems containsSemiMixedTypes="0" containsString="0" containsNumber="1" minValue="696.8" maxValue="2216.4"/>
    </cacheField>
  </cacheFields>
  <extLst>
    <ext xmlns:x14="http://schemas.microsoft.com/office/spreadsheetml/2009/9/main" uri="{725AE2AE-9491-48be-B2B4-4EB974FC3084}">
      <x14:pivotCacheDefinition pivotCacheId="885391036"/>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icrosoft Office User" refreshedDate="45103.471913773152" createdVersion="8" refreshedVersion="8" minRefreshableVersion="3" recordCount="42" xr:uid="{8AE72DB4-7189-7B49-88FA-C5AAEE24ADED}">
  <cacheSource type="worksheet">
    <worksheetSource name="Table2"/>
  </cacheSource>
  <cacheFields count="15">
    <cacheField name="State" numFmtId="0">
      <sharedItems containsBlank="1" count="3">
        <s v="New South Wales"/>
        <s v="Queensland"/>
        <m/>
      </sharedItems>
    </cacheField>
    <cacheField name="Region" numFmtId="0">
      <sharedItems containsBlank="1" count="15">
        <s v="Bangalow"/>
        <s v="Byronbay"/>
        <s v="Kempsy"/>
        <s v="Lismore"/>
        <s v="Nashua"/>
        <s v="Nambucca"/>
        <s v="Ballina"/>
        <s v="Wollongbar"/>
        <s v="Bundaberg"/>
        <s v="Glass House Mountain"/>
        <s v="Sunshine Coast"/>
        <s v="Gympie"/>
        <s v="Marburg"/>
        <s v="Kempsey"/>
        <m/>
      </sharedItems>
    </cacheField>
    <cacheField name="Particular" numFmtId="0">
      <sharedItems count="6">
        <s v="Rainfall"/>
        <s v="Water from rainfall"/>
        <s v="Water requirement for 1 ha orchard"/>
        <s v="Water balance or water requirement"/>
        <s v="Critical phenological growth stages observed"/>
        <s v="Drought/water stress harmful"/>
      </sharedItems>
    </cacheField>
    <cacheField name="January1'" numFmtId="0">
      <sharedItems containsMixedTypes="1" containsNumber="1" containsInteger="1" minValue="116" maxValue="2100000"/>
    </cacheField>
    <cacheField name="February1'" numFmtId="0">
      <sharedItems containsMixedTypes="1" containsNumber="1" containsInteger="1" minValue="116" maxValue="2510000"/>
    </cacheField>
    <cacheField name="March1'" numFmtId="0">
      <sharedItems containsMixedTypes="1" containsNumber="1" containsInteger="1" minValue="96" maxValue="2380000"/>
    </cacheField>
    <cacheField name="April1'" numFmtId="0">
      <sharedItems containsMixedTypes="1" containsNumber="1" containsInteger="1" minValue="-162000" maxValue="1700000"/>
    </cacheField>
    <cacheField name="May1'" numFmtId="0">
      <sharedItems containsMixedTypes="1" containsNumber="1" containsInteger="1" minValue="-172000" maxValue="1490000"/>
    </cacheField>
    <cacheField name="June1'" numFmtId="0">
      <sharedItems containsMixedTypes="1" containsNumber="1" containsInteger="1" minValue="-222000" maxValue="1520000"/>
    </cacheField>
    <cacheField name="July1'" numFmtId="0">
      <sharedItems containsMixedTypes="1" containsNumber="1" containsInteger="1" minValue="-362000" maxValue="870000"/>
    </cacheField>
    <cacheField name="August1'" numFmtId="0">
      <sharedItems containsMixedTypes="1" containsNumber="1" containsInteger="1" minValue="-432000" maxValue="702000"/>
    </cacheField>
    <cacheField name="September1'" numFmtId="0">
      <sharedItems containsMixedTypes="1" containsNumber="1" containsInteger="1" minValue="-392000" maxValue="702000"/>
    </cacheField>
    <cacheField name="October1'" numFmtId="0">
      <sharedItems containsMixedTypes="1" containsNumber="1" containsInteger="1" minValue="72" maxValue="1190000"/>
    </cacheField>
    <cacheField name="November1'" numFmtId="0">
      <sharedItems containsMixedTypes="1" containsNumber="1" containsInteger="1" minValue="78" maxValue="1230000"/>
    </cacheField>
    <cacheField name="December1'" numFmtId="0">
      <sharedItems containsMixedTypes="1" containsNumber="1" containsInteger="1" minValue="109" maxValue="1650000"/>
    </cacheField>
  </cacheFields>
  <extLst>
    <ext xmlns:x14="http://schemas.microsoft.com/office/spreadsheetml/2009/9/main" uri="{725AE2AE-9491-48be-B2B4-4EB974FC3084}">
      <x14:pivotCacheDefinition pivotCacheId="1145031022"/>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93">
  <r>
    <x v="0"/>
    <x v="0"/>
    <s v="Bundaberg Alert"/>
    <s v="Lat: 24.86° SLon: 152.35° EElevation: 17 m"/>
    <n v="39352"/>
    <n v="135.5"/>
    <n v="134"/>
    <n v="120.3"/>
    <n v="42.4"/>
    <n v="64.7"/>
    <n v="36.200000000000003"/>
    <n v="32"/>
    <n v="22.4"/>
    <n v="17.899999999999999"/>
    <n v="161.1"/>
    <n v="127.9"/>
    <n v="112"/>
    <n v="1016.4"/>
  </r>
  <r>
    <x v="0"/>
    <x v="0"/>
    <s v="Bundaberg Aero"/>
    <s v="Lat: 24.91° SLon: 152.32° EElevation: 31 m"/>
    <n v="39128"/>
    <n v="167.7"/>
    <n v="155.19999999999999"/>
    <n v="112"/>
    <n v="54.5"/>
    <n v="66.8"/>
    <n v="49.2"/>
    <n v="39.4"/>
    <n v="32.9"/>
    <n v="34.6"/>
    <n v="79.099999999999994"/>
    <n v="86.7"/>
    <n v="122.9"/>
    <n v="1006.8"/>
  </r>
  <r>
    <x v="0"/>
    <x v="0"/>
    <s v="Fairymead Sugar Mill"/>
    <s v="Lat: 24.79° SLon: 152.36° EElevation: 5 m"/>
    <n v="39037"/>
    <n v="174.9"/>
    <n v="170.8"/>
    <n v="134.5"/>
    <n v="78.099999999999994"/>
    <n v="69.7"/>
    <n v="63.4"/>
    <n v="47.9"/>
    <n v="32.9"/>
    <n v="35.4"/>
    <n v="69.599999999999994"/>
    <n v="80.8"/>
    <n v="124.5"/>
    <n v="1085.2"/>
  </r>
  <r>
    <x v="0"/>
    <x v="0"/>
    <s v="Boona-Choppa"/>
    <s v="Lat: 24.84° SLon: 152.24° EElevation: 44 m"/>
    <n v="39009"/>
    <n v="167.1"/>
    <n v="174.7"/>
    <n v="132"/>
    <n v="72.5"/>
    <n v="67.099999999999994"/>
    <n v="57"/>
    <n v="46.9"/>
    <n v="34.9"/>
    <n v="29.7"/>
    <n v="70.900000000000006"/>
    <n v="87.9"/>
    <n v="131.19999999999999"/>
    <n v="1070.7"/>
  </r>
  <r>
    <x v="0"/>
    <x v="0"/>
    <s v="Bargara"/>
    <s v="Lat: 24.80° SLon: 152.45° EElevation: 13 m"/>
    <n v="39135"/>
    <n v="139.9"/>
    <n v="161"/>
    <n v="128.1"/>
    <n v="84.8"/>
    <n v="74.5"/>
    <n v="52.7"/>
    <n v="40.700000000000003"/>
    <n v="27.8"/>
    <n v="29"/>
    <n v="70.900000000000006"/>
    <n v="85.3"/>
    <n v="114.1"/>
    <n v="999"/>
  </r>
  <r>
    <x v="0"/>
    <x v="0"/>
    <s v="Bingera Sugar Mill"/>
    <s v="Lat: 24.93° SLon: 152.20° EElevation: 60 m"/>
    <n v="39186"/>
    <n v="169.3"/>
    <n v="153.19999999999999"/>
    <n v="123"/>
    <n v="67.5"/>
    <n v="61"/>
    <n v="56.6"/>
    <n v="42.9"/>
    <n v="31.5"/>
    <n v="33.299999999999997"/>
    <n v="68.599999999999994"/>
    <n v="85.1"/>
    <n v="114.7"/>
    <n v="1011.9"/>
  </r>
  <r>
    <x v="0"/>
    <x v="0"/>
    <s v="Miara"/>
    <s v="Lat: 24.68° SLon: 152.19° EElevation: 4 m"/>
    <n v="39092"/>
    <n v="142.69999999999999"/>
    <n v="165.8"/>
    <n v="126.9"/>
    <n v="64.5"/>
    <n v="57"/>
    <n v="44.1"/>
    <n v="44.9"/>
    <n v="30.4"/>
    <n v="28.9"/>
    <n v="68.599999999999994"/>
    <n v="85.5"/>
    <n v="115.1"/>
    <n v="984.2"/>
  </r>
  <r>
    <x v="0"/>
    <x v="0"/>
    <s v="Woodgate Store"/>
    <s v="Lat: 25.10° SLon: 152.56° EElevation: 5 m"/>
    <n v="39168"/>
    <n v="132.6"/>
    <n v="150.69999999999999"/>
    <n v="111.2"/>
    <n v="55.1"/>
    <n v="67.3"/>
    <n v="49.5"/>
    <n v="40.700000000000003"/>
    <n v="34.200000000000003"/>
    <n v="33.299999999999997"/>
    <n v="80"/>
    <n v="92.6"/>
    <n v="111.9"/>
    <n v="985"/>
  </r>
  <r>
    <x v="0"/>
    <x v="0"/>
    <s v="Waterloo"/>
    <s v="Lat: 24.72° SLon: 152.01° EElevation: 60 m"/>
    <n v="39097"/>
    <n v="201.4"/>
    <n v="191.6"/>
    <n v="129"/>
    <n v="69"/>
    <n v="61.1"/>
    <n v="59.1"/>
    <n v="46"/>
    <n v="32.700000000000003"/>
    <n v="33.700000000000003"/>
    <n v="76.8"/>
    <n v="87.6"/>
    <n v="132.80000000000001"/>
    <n v="1104.8"/>
  </r>
  <r>
    <x v="0"/>
    <x v="0"/>
    <s v="Gin Gin Post Office"/>
    <s v="Lat: 24.99° SLon: 151.96° EElevation: 64 m"/>
    <n v="39040"/>
    <n v="174.6"/>
    <n v="155.1"/>
    <n v="125"/>
    <n v="67.099999999999994"/>
    <n v="60.4"/>
    <n v="54.4"/>
    <n v="47.9"/>
    <n v="32.1"/>
    <n v="39.9"/>
    <n v="72"/>
    <n v="83.8"/>
    <n v="124.4"/>
    <n v="1012.8"/>
  </r>
  <r>
    <x v="0"/>
    <x v="0"/>
    <s v="Watalgan Winfield Rd"/>
    <s v="Lat: 25.26° SLon: 152.28° EElevation: 95 m"/>
    <n v="39095"/>
    <n v="173.5"/>
    <n v="179.3"/>
    <n v="123.1"/>
    <n v="66"/>
    <n v="62.8"/>
    <n v="44.4"/>
    <n v="49.5"/>
    <n v="32.6"/>
    <n v="32.6"/>
    <n v="81.8"/>
    <n v="97.2"/>
    <n v="117.9"/>
    <n v="1048.8"/>
  </r>
  <r>
    <x v="0"/>
    <x v="0"/>
    <s v="Childers South"/>
    <s v="Lat: 25.26° SLon: 152.28° EElevation: 95 m"/>
    <n v="39303"/>
    <n v="125.5"/>
    <n v="117.5"/>
    <n v="111.1"/>
    <n v="54.9"/>
    <n v="65.7"/>
    <n v="41.5"/>
    <n v="39.200000000000003"/>
    <n v="33.799999999999997"/>
    <n v="30.6"/>
    <n v="73.400000000000006"/>
    <n v="85.5"/>
    <n v="114.8"/>
    <n v="905.2"/>
  </r>
  <r>
    <x v="0"/>
    <x v="0"/>
    <s v="Monduran"/>
    <s v="Lat: 24.89° SLon: 151.91° EElevation: 57 m"/>
    <n v="39011"/>
    <n v="154.19999999999999"/>
    <n v="131.4"/>
    <n v="100"/>
    <n v="55"/>
    <n v="48"/>
    <n v="36.299999999999997"/>
    <n v="35.1"/>
    <n v="32.700000000000003"/>
    <n v="27.9"/>
    <n v="66.8"/>
    <n v="80.5"/>
    <n v="113.3"/>
    <n v="854.4"/>
  </r>
  <r>
    <x v="0"/>
    <x v="0"/>
    <s v="Pacific Haven Alert"/>
    <s v="Lat: 25.24° SLon: 152.53° EElevation: 10 m"/>
    <n v="40903"/>
    <n v="98.3"/>
    <n v="138.9"/>
    <n v="101"/>
    <n v="43.6"/>
    <n v="45.4"/>
    <n v="47"/>
    <n v="28.2"/>
    <n v="29.7"/>
    <n v="26.5"/>
    <n v="68.8"/>
    <n v="67.5"/>
    <n v="119.1"/>
    <n v="878.3"/>
  </r>
  <r>
    <x v="0"/>
    <x v="0"/>
    <s v="Walla Alert-B"/>
    <s v="Lat: 25.14° SLon: 151.98° EElevation: 15 m"/>
    <n v="39258"/>
    <n v="146.9"/>
    <n v="151.6"/>
    <n v="93.8"/>
    <n v="54.5"/>
    <n v="50.9"/>
    <n v="50.2"/>
    <n v="39.4"/>
    <n v="24.6"/>
    <n v="33.700000000000003"/>
    <n v="73.3"/>
    <n v="77"/>
    <n v="113.7"/>
    <n v="907.7"/>
  </r>
  <r>
    <x v="0"/>
    <x v="0"/>
    <s v="Upper Cherwell Alert"/>
    <s v="Lat: 25.29° SLon: 152.41° EElevation: 30 m"/>
    <n v="40905"/>
    <n v="105.8"/>
    <n v="125.4"/>
    <n v="122.5"/>
    <n v="39.799999999999997"/>
    <n v="33.1"/>
    <n v="44.8"/>
    <n v="24.1"/>
    <n v="32.700000000000003"/>
    <n v="23"/>
    <n v="60.4"/>
    <n v="47.2"/>
    <n v="98.6"/>
    <n v="806.5"/>
  </r>
  <r>
    <x v="0"/>
    <x v="1"/>
    <s v="Tallegalla Alert"/>
    <s v="Lat: 27.61° SLon: 152.58° EElevation: 60 m"/>
    <n v="40503"/>
    <n v="121.2"/>
    <n v="128.30000000000001"/>
    <n v="103.5"/>
    <n v="44.7"/>
    <n v="52.6"/>
    <n v="38.299999999999997"/>
    <n v="24.3"/>
    <n v="25.6"/>
    <n v="31.7"/>
    <n v="84.5"/>
    <n v="82.9"/>
    <n v="113"/>
    <n v="871.7"/>
  </r>
  <r>
    <x v="0"/>
    <x v="1"/>
    <s v="Rosewood Walloon Rd"/>
    <s v="Lat: 27.63° SLon: 152.59° EElevation: 63 m"/>
    <n v="40184"/>
    <n v="125.4"/>
    <n v="120.1"/>
    <n v="97.7"/>
    <n v="56.1"/>
    <n v="53"/>
    <n v="46.9"/>
    <n v="37.299999999999997"/>
    <n v="29.1"/>
    <n v="36.799999999999997"/>
    <n v="70.099999999999994"/>
    <n v="85.2"/>
    <n v="117.4"/>
    <n v="884.6"/>
  </r>
  <r>
    <x v="0"/>
    <x v="1"/>
    <s v="Lowood Don St"/>
    <s v="Lat: 27.46° SLon: 152.57° EElevation: 51 m"/>
    <n v="40120"/>
    <n v="114.8"/>
    <n v="104.1"/>
    <n v="92.3"/>
    <n v="54.1"/>
    <n v="49.4"/>
    <n v="48.2"/>
    <n v="38.200000000000003"/>
    <n v="29"/>
    <n v="38.4"/>
    <n v="67.099999999999994"/>
    <n v="75.599999999999994"/>
    <n v="99.6"/>
    <n v="815.2"/>
  </r>
  <r>
    <x v="0"/>
    <x v="1"/>
    <s v="Hattonvale Oshea Rd"/>
    <s v="Lat: 27.57° SLon: 152.47° EElevation: 118 m"/>
    <n v="40095"/>
    <n v="113.2"/>
    <n v="103.7"/>
    <n v="78.2"/>
    <n v="49.4"/>
    <n v="46.7"/>
    <n v="40.1"/>
    <n v="33.5"/>
    <n v="25.9"/>
    <n v="34"/>
    <n v="66.599999999999994"/>
    <n v="75.7"/>
    <n v="99.4"/>
    <n v="774.6"/>
  </r>
  <r>
    <x v="0"/>
    <x v="1"/>
    <s v="Mt Tarampa"/>
    <s v="Lat: 27.49° SLon: 152.50° EElevation: 74 m"/>
    <n v="40914"/>
    <n v="94.9"/>
    <n v="108.7"/>
    <n v="90.4"/>
    <n v="32.5"/>
    <n v="47.2"/>
    <n v="40"/>
    <n v="22.9"/>
    <n v="27.4"/>
    <n v="25.1"/>
    <n v="73.2"/>
    <n v="76.3"/>
    <n v="82.8"/>
    <n v="721.2"/>
  </r>
  <r>
    <x v="0"/>
    <x v="1"/>
    <s v="Amberley AMO"/>
    <s v="Lat: 27.47° SLon: 152.53° EElevation: 45 m"/>
    <n v="40004"/>
    <n v="116.6"/>
    <n v="123.7"/>
    <n v="88.1"/>
    <n v="53"/>
    <n v="54.9"/>
    <n v="45.7"/>
    <n v="37.4"/>
    <n v="27.9"/>
    <n v="33.200000000000003"/>
    <n v="74.2"/>
    <n v="79.7"/>
    <n v="118.1"/>
    <n v="867.7"/>
  </r>
  <r>
    <x v="0"/>
    <x v="1"/>
    <s v="Amberley (Dnrm) TM"/>
    <s v="Lat: 27.67° SLon: 152.70° EElevation: 18 m"/>
    <n v="40816"/>
    <n v="107.1"/>
    <n v="113.6"/>
    <n v="100.9"/>
    <n v="40.200000000000003"/>
    <n v="50.4"/>
    <n v="44"/>
    <n v="21.2"/>
    <n v="24.3"/>
    <n v="29.2"/>
    <n v="69.400000000000006"/>
    <n v="81.7"/>
    <n v="109"/>
    <n v="809.8"/>
  </r>
  <r>
    <x v="0"/>
    <x v="1"/>
    <s v="One Mile Bridge Alert"/>
    <s v="Lat: 27.63° SLon: 152.75° EElevation: 0 m"/>
    <n v="40836"/>
    <n v="103.2"/>
    <n v="100"/>
    <n v="87.4"/>
    <n v="45.4"/>
    <n v="47.4"/>
    <n v="47.7"/>
    <n v="27.1"/>
    <n v="24"/>
    <n v="33.700000000000003"/>
    <n v="73.900000000000006"/>
    <n v="89.3"/>
    <n v="117.4"/>
    <n v="793.1"/>
  </r>
  <r>
    <x v="0"/>
    <x v="1"/>
    <s v="Ipswich"/>
    <s v="Lat: 27.61° SLon: 152.76° EElevation: 40 m"/>
    <n v="40101"/>
    <n v="124.9"/>
    <n v="119.7"/>
    <n v="100.6"/>
    <n v="63.1"/>
    <n v="50.5"/>
    <n v="51.1"/>
    <n v="43.5"/>
    <n v="33.6"/>
    <n v="41.4"/>
    <n v="65.7"/>
    <n v="78.099999999999994"/>
    <n v="105.6"/>
    <n v="878.5"/>
  </r>
  <r>
    <x v="0"/>
    <x v="1"/>
    <s v="Ipswich Alert"/>
    <s v="Lat: 27.61° SLon: 152.76° EElevation:"/>
    <n v="40831"/>
    <n v="112.1"/>
    <n v="115.3"/>
    <n v="150.30000000000001"/>
    <n v="98.8"/>
    <n v="38.799999999999997"/>
    <n v="68.7"/>
    <n v="43.8"/>
    <n v="27.1"/>
    <n v="35.700000000000003"/>
    <n v="91.3"/>
    <n v="85.1"/>
    <n v="118.2"/>
    <n v="994.2"/>
  </r>
  <r>
    <x v="0"/>
    <x v="1"/>
    <s v="Lake Manchester"/>
    <s v="Lat: 27.49° SLon: 152.75° EElevation: 43 m"/>
    <n v="40115"/>
    <n v="123.8"/>
    <n v="122.4"/>
    <n v="102.4"/>
    <n v="67.8"/>
    <n v="61.9"/>
    <n v="55.9"/>
    <n v="45.1"/>
    <n v="29.8"/>
    <n v="35.299999999999997"/>
    <n v="70.8"/>
    <n v="80.5"/>
    <n v="109.5"/>
    <n v="896.3"/>
  </r>
  <r>
    <x v="0"/>
    <x v="1"/>
    <s v="Kholo The Plateau"/>
    <s v="Lat: 27.51° SLon: 152.77° EElevation: 65 m"/>
    <n v="40990"/>
    <n v="141.80000000000001"/>
    <n v="179.7"/>
    <n v="134.69999999999999"/>
    <n v="68.599999999999994"/>
    <n v="85.2"/>
    <n v="60.4"/>
    <n v="33.5"/>
    <n v="25.2"/>
    <n v="30.8"/>
    <n v="80.400000000000006"/>
    <n v="94.2"/>
    <n v="118.6"/>
    <n v="1036.2"/>
  </r>
  <r>
    <x v="0"/>
    <x v="1"/>
    <s v="Wivenhoe Dam"/>
    <s v="Lat: 27.40° SLon: 152.61° EElevation: 73 m"/>
    <n v="40763"/>
    <n v="94.5"/>
    <n v="107.9"/>
    <n v="69.599999999999994"/>
    <n v="37.4"/>
    <n v="56.5"/>
    <n v="37.700000000000003"/>
    <n v="24.1"/>
    <n v="25.9"/>
    <n v="30.6"/>
    <n v="73.7"/>
    <n v="70.7"/>
    <n v="95.1"/>
    <n v="727.4"/>
  </r>
  <r>
    <x v="0"/>
    <x v="1"/>
    <s v="Forest Hill"/>
    <s v="Lat: 27.58° SLon: 152.38° EElevation: 112 m"/>
    <n v="40079"/>
    <n v="113.3"/>
    <n v="102.5"/>
    <n v="77.5"/>
    <n v="45.2"/>
    <n v="43.8"/>
    <n v="40.4"/>
    <n v="35.6"/>
    <n v="25.2"/>
    <n v="35"/>
    <n v="63.3"/>
    <n v="79.400000000000006"/>
    <n v="102.7"/>
    <n v="781.1"/>
  </r>
  <r>
    <x v="0"/>
    <x v="1"/>
    <s v="Mt Crosby"/>
    <s v="Lat: 27.54° SLon: 152.80° EElevation: 20 m"/>
    <n v="40142"/>
    <n v="140.9"/>
    <n v="123.9"/>
    <n v="113"/>
    <n v="71"/>
    <n v="64"/>
    <n v="53.3"/>
    <n v="46.1"/>
    <n v="30"/>
    <n v="36.9"/>
    <n v="71"/>
    <n v="76.8"/>
    <n v="116.2"/>
    <n v="942.4"/>
  </r>
  <r>
    <x v="0"/>
    <x v="1"/>
    <s v="Mt Crosby TM"/>
    <s v="Lat: 27.54° SLon: 152.80° EElevation: 0 m"/>
    <n v="40818"/>
    <n v="112.3"/>
    <n v="95.5"/>
    <n v="65.599999999999994"/>
    <n v="32.200000000000003"/>
    <n v="45.6"/>
    <n v="58.3"/>
    <n v="22.3"/>
    <n v="26.7"/>
    <n v="22.6"/>
    <n v="64.3"/>
    <n v="33.6"/>
    <n v="117.8"/>
    <n v="696.8"/>
  </r>
  <r>
    <x v="0"/>
    <x v="1"/>
    <s v="Range View"/>
    <s v="Lat: 27.75° SLon: 152.67° EElevation: 53 m"/>
    <n v="40317"/>
    <n v="109.4"/>
    <n v="106.9"/>
    <n v="87.5"/>
    <n v="51.7"/>
    <n v="55.2"/>
    <n v="41.5"/>
    <n v="34.5"/>
    <n v="27.8"/>
    <n v="32.299999999999997"/>
    <n v="68.400000000000006"/>
    <n v="80.7"/>
    <n v="117.7"/>
    <n v="817.5"/>
  </r>
  <r>
    <x v="0"/>
    <x v="2"/>
    <s v="Gympie Alert"/>
    <s v="Lat: 26.19° SLon: 152.66° EElevation: 37 m"/>
    <n v="40993"/>
    <n v="147.5"/>
    <n v="213.8"/>
    <n v="131.9"/>
    <n v="56.9"/>
    <n v="76.599999999999994"/>
    <n v="46.8"/>
    <n v="33.1"/>
    <n v="31.4"/>
    <n v="32.5"/>
    <n v="79.2"/>
    <n v="61.3"/>
    <n v="127.5"/>
    <n v="1044.7"/>
  </r>
  <r>
    <x v="0"/>
    <x v="2"/>
    <s v="Gympie"/>
    <s v="Lat: 26.18° SLon: 152.64° EElevation: 65 m"/>
    <n v="40093"/>
    <n v="160.30000000000001"/>
    <n v="169.1"/>
    <n v="143.6"/>
    <n v="81.5"/>
    <n v="71.8"/>
    <n v="59.8"/>
    <n v="51.7"/>
    <n v="39.299999999999997"/>
    <n v="44.7"/>
    <n v="72.3"/>
    <n v="87.4"/>
    <n v="135.4"/>
    <n v="1122.3"/>
  </r>
  <r>
    <x v="0"/>
    <x v="2"/>
    <s v="Fishermans Pocket TM"/>
    <s v="Lat: 26.17° SLon: 152.60° EElevation: 33 m"/>
    <n v="40824"/>
    <n v="142.1"/>
    <n v="154.1"/>
    <n v="115"/>
    <n v="48"/>
    <n v="57"/>
    <n v="44.5"/>
    <n v="32.9"/>
    <n v="31.8"/>
    <n v="30.9"/>
    <n v="77.5"/>
    <n v="67.099999999999994"/>
    <n v="124.3"/>
    <n v="973.1"/>
  </r>
  <r>
    <x v="0"/>
    <x v="2"/>
    <s v="Beenham Valley Rd"/>
    <s v="Lat: 26.18° SLon: 152.82° EElevation: 144 m"/>
    <n v="40886"/>
    <n v="141.9"/>
    <n v="234.2"/>
    <n v="172.9"/>
    <n v="120.4"/>
    <n v="97.3"/>
    <n v="69.099999999999994"/>
    <n v="52.4"/>
    <n v="53.3"/>
    <n v="44"/>
    <n v="80.400000000000006"/>
    <n v="90"/>
    <n v="139.80000000000001"/>
    <n v="1247"/>
  </r>
  <r>
    <x v="0"/>
    <x v="2"/>
    <s v="Goomboorian Alert"/>
    <s v="Lat: 26.06° SLon: 152.77° EElevation: 80 m"/>
    <n v="40893"/>
    <n v="139.4"/>
    <n v="210.9"/>
    <n v="147"/>
    <n v="71.599999999999994"/>
    <n v="69.7"/>
    <n v="45.7"/>
    <n v="34.200000000000003"/>
    <n v="54"/>
    <n v="39"/>
    <n v="101.5"/>
    <n v="72.3"/>
    <n v="107"/>
    <n v="1044.7"/>
  </r>
  <r>
    <x v="0"/>
    <x v="2"/>
    <s v="Goomboorian"/>
    <s v="Lat: 26.06° SLon: 152.79° EElevation: 94 m"/>
    <n v="40089"/>
    <n v="167.9"/>
    <n v="187.4"/>
    <n v="161.69999999999999"/>
    <n v="99.2"/>
    <n v="81.8"/>
    <n v="65.3"/>
    <n v="56.8"/>
    <n v="41.1"/>
    <n v="42.3"/>
    <n v="81.099999999999994"/>
    <n v="92.3"/>
    <n v="142.80000000000001"/>
    <n v="1230.2"/>
  </r>
  <r>
    <x v="0"/>
    <x v="2"/>
    <s v="Traveston"/>
    <s v="Lat: 26.33° SLon: 152.79° EElevation: 81 m"/>
    <n v="40206"/>
    <n v="177.6"/>
    <n v="203"/>
    <n v="169.1"/>
    <n v="106.5"/>
    <n v="88.9"/>
    <n v="67.2"/>
    <n v="63.5"/>
    <n v="37.1"/>
    <n v="42"/>
    <n v="82"/>
    <n v="95.3"/>
    <n v="133.4"/>
    <n v="1264.3"/>
  </r>
  <r>
    <x v="0"/>
    <x v="2"/>
    <s v="Zachariah TM"/>
    <s v="Lat: 26.36° SLon: 152.63° EElevation: 90 m"/>
    <n v="40778"/>
    <n v="149.5"/>
    <n v="184.6"/>
    <n v="129.69999999999999"/>
    <n v="62.2"/>
    <n v="65.2"/>
    <n v="52.2"/>
    <n v="39.6"/>
    <n v="39.200000000000003"/>
    <n v="38.6"/>
    <n v="85.2"/>
    <n v="82.7"/>
    <n v="139.80000000000001"/>
    <n v="1135"/>
  </r>
  <r>
    <x v="0"/>
    <x v="2"/>
    <s v="Cooran TM"/>
    <s v="Lat: 26.33° SLon: 152.81° EElevation: 70 m"/>
    <n v="40782"/>
    <n v="130.1"/>
    <n v="201.1"/>
    <n v="154.1"/>
    <n v="101.2"/>
    <n v="92.7"/>
    <n v="68.7"/>
    <n v="43.7"/>
    <n v="45.4"/>
    <n v="44.3"/>
    <n v="88.3"/>
    <n v="82.5"/>
    <n v="128.6"/>
    <n v="1160.0999999999999"/>
  </r>
  <r>
    <x v="0"/>
    <x v="2"/>
    <s v="Kandanga TM"/>
    <s v="Lat: 26.39° SLon: 152.68° EElevation: 80 m"/>
    <n v="40801"/>
    <n v="109.1"/>
    <n v="189.5"/>
    <n v="111"/>
    <n v="59.7"/>
    <n v="68.7"/>
    <n v="50.6"/>
    <n v="32.9"/>
    <n v="38.799999999999997"/>
    <n v="44.4"/>
    <n v="89.2"/>
    <n v="58.2"/>
    <n v="109.6"/>
    <n v="1089.0999999999999"/>
  </r>
  <r>
    <x v="0"/>
    <x v="2"/>
    <s v="Como"/>
    <s v="Lat: 26.18° SLon: 152.91° EElevation: 108 m"/>
    <n v="40057"/>
    <n v="229"/>
    <n v="244.5"/>
    <n v="242.7"/>
    <n v="150.19999999999999"/>
    <n v="140.19999999999999"/>
    <n v="94.4"/>
    <n v="83.6"/>
    <n v="60.3"/>
    <n v="52.2"/>
    <n v="93.8"/>
    <n v="126.5"/>
    <n v="164.1"/>
    <n v="1691.6"/>
  </r>
  <r>
    <x v="0"/>
    <x v="2"/>
    <s v="Mt Kanigan AL"/>
    <s v="Lat: 25.96° SLon: 152.58° EElevation: 330 m"/>
    <n v="40892"/>
    <n v="171.6"/>
    <n v="168.5"/>
    <n v="124.5"/>
    <n v="41.3"/>
    <n v="56.2"/>
    <n v="52.9"/>
    <n v="41.7"/>
    <n v="46.7"/>
    <n v="34.9"/>
    <n v="89.8"/>
    <n v="59.2"/>
    <n v="108.8"/>
    <n v="1029.3"/>
  </r>
  <r>
    <x v="0"/>
    <x v="2"/>
    <s v="Imbil Alert"/>
    <s v="Lat: 26.46° SLon: 152.68° EElevation: 76 m"/>
    <n v="40777"/>
    <n v="103.5"/>
    <n v="186.9"/>
    <n v="108.2"/>
    <n v="52.4"/>
    <n v="57.9"/>
    <n v="54.8"/>
    <n v="28.2"/>
    <n v="30.3"/>
    <n v="28.5"/>
    <n v="85.6"/>
    <n v="81.900000000000006"/>
    <n v="109.8"/>
    <n v="1030.9000000000001"/>
  </r>
  <r>
    <x v="0"/>
    <x v="2"/>
    <s v="Imbil Post Office"/>
    <s v="Lat: 26.46° SLon: 152.68° EElevation: 96 m"/>
    <n v="40099"/>
    <n v="175.5"/>
    <n v="176.5"/>
    <n v="148.19999999999999"/>
    <n v="89.2"/>
    <n v="71"/>
    <n v="64.5"/>
    <n v="49.6"/>
    <n v="38.5"/>
    <n v="40.5"/>
    <n v="84.6"/>
    <n v="97.8"/>
    <n v="146.6"/>
    <n v="1181.2"/>
  </r>
  <r>
    <x v="0"/>
    <x v="3"/>
    <s v="Eumundi - Crescent Rd"/>
    <s v="Lat: 26.48° SLon: 152.95° EElevation: 93 m"/>
    <n v="40078"/>
    <n v="226.6"/>
    <n v="253.5"/>
    <n v="236.3"/>
    <n v="152.4"/>
    <n v="135"/>
    <n v="100.9"/>
    <n v="75.900000000000006"/>
    <n v="55.7"/>
    <n v="56.3"/>
    <n v="98.7"/>
    <n v="116.8"/>
    <n v="163.1"/>
    <n v="1684.7"/>
  </r>
  <r>
    <x v="0"/>
    <x v="3"/>
    <s v="Tewantin RSL Park"/>
    <s v="Lat: 26.39° SLon: 153.04° EElevation: 6 m"/>
    <n v="40908"/>
    <n v="139.30000000000001"/>
    <n v="238.9"/>
    <n v="215.6"/>
    <n v="144.19999999999999"/>
    <n v="160.19999999999999"/>
    <n v="118.4"/>
    <n v="72.5"/>
    <n v="74.599999999999994"/>
    <n v="58.6"/>
    <n v="119.3"/>
    <n v="91.6"/>
    <n v="141.9"/>
    <n v="1597.8"/>
  </r>
  <r>
    <x v="0"/>
    <x v="3"/>
    <s v="Nambour Bowling Club"/>
    <s v="Lat: 26.62° SLon: 152.97° EElevation: 19 m"/>
    <n v="40157"/>
    <n v="242.2"/>
    <n v="256.89999999999998"/>
    <n v="254.5"/>
    <n v="156.19999999999999"/>
    <n v="133.4"/>
    <n v="96.4"/>
    <n v="80.2"/>
    <n v="53.7"/>
    <n v="55.2"/>
    <n v="98"/>
    <n v="123.7"/>
    <n v="177"/>
    <n v="1705.8"/>
  </r>
  <r>
    <x v="0"/>
    <x v="3"/>
    <s v="Kiamba"/>
    <s v="Lat: 26.59° SLon: 152.90° EElevation: 154 m"/>
    <n v="40525"/>
    <n v="239.4"/>
    <n v="279.60000000000002"/>
    <n v="238.2"/>
    <n v="146"/>
    <n v="118.2"/>
    <n v="92.9"/>
    <n v="75.5"/>
    <n v="57.6"/>
    <n v="41.6"/>
    <n v="98.6"/>
    <n v="129.80000000000001"/>
    <n v="173.8"/>
    <n v="1672.4"/>
  </r>
  <r>
    <x v="0"/>
    <x v="3"/>
    <s v="Sunshine Coast Airport"/>
    <s v="Lat: 26.60° SLon: 153.09° EElevation: 3 m"/>
    <n v="40861"/>
    <n v="143"/>
    <n v="218.8"/>
    <n v="179.6"/>
    <n v="144.30000000000001"/>
    <n v="164.9"/>
    <n v="111.5"/>
    <n v="69.099999999999994"/>
    <n v="67.5"/>
    <n v="53.5"/>
    <n v="94"/>
    <n v="82.8"/>
    <n v="154.4"/>
    <n v="1517.3"/>
  </r>
  <r>
    <x v="0"/>
    <x v="3"/>
    <s v="Noosaville"/>
    <s v="Lat: 26.41° SLon: 153.10° EElevation: 8 m"/>
    <n v="40995"/>
    <n v="198.6"/>
    <n v="273.89999999999998"/>
    <n v="276.7"/>
    <n v="157"/>
    <n v="145.5"/>
    <n v="118.4"/>
    <n v="66.8"/>
    <n v="54.1"/>
    <n v="50.8"/>
    <n v="144.69999999999999"/>
    <n v="72.3"/>
    <n v="161.4"/>
    <n v="1733.6"/>
  </r>
  <r>
    <x v="0"/>
    <x v="3"/>
    <s v="Nambour Daff - Hillside"/>
    <s v="Lat: 26.64° SLon: 152.94° EElevation: 53 m"/>
    <n v="40988"/>
    <n v="240.9"/>
    <n v="295.5"/>
    <n v="255.1"/>
    <n v="159"/>
    <n v="139.69999999999999"/>
    <n v="103.3"/>
    <n v="56.8"/>
    <n v="41.6"/>
    <n v="52"/>
    <n v="131.5"/>
    <n v="109.3"/>
    <n v="170.1"/>
    <n v="1697.6"/>
  </r>
  <r>
    <x v="0"/>
    <x v="3"/>
    <s v="Mapleton Post Office"/>
    <s v="Lat: 26.62° SLon: 152.87° EElevation: 374 m"/>
    <n v="40123"/>
    <n v="255.3"/>
    <n v="284.60000000000002"/>
    <n v="262.8"/>
    <n v="155.80000000000001"/>
    <n v="131.80000000000001"/>
    <n v="98.7"/>
    <n v="80.599999999999994"/>
    <n v="54.4"/>
    <n v="61.5"/>
    <n v="109.1"/>
    <n v="128.30000000000001"/>
    <n v="181.5"/>
    <n v="1819.5"/>
  </r>
  <r>
    <x v="0"/>
    <x v="3"/>
    <s v="Palmwoods"/>
    <s v="Lat: 26.68° SLon: 152.96° EElevation: 40 m"/>
    <n v="40695"/>
    <n v="222.2"/>
    <n v="264.2"/>
    <n v="242.1"/>
    <n v="142.9"/>
    <n v="132.4"/>
    <n v="89.4"/>
    <n v="76.7"/>
    <n v="52.2"/>
    <n v="49.3"/>
    <n v="110"/>
    <n v="128.5"/>
    <n v="169.9"/>
    <n v="1702.3"/>
  </r>
  <r>
    <x v="0"/>
    <x v="3"/>
    <s v="Cooran"/>
    <s v="Lat: 26.56° SLon: 152.77° EElevation: 77 m"/>
    <n v="40755"/>
    <n v="138.4"/>
    <n v="270.89999999999998"/>
    <n v="180.9"/>
    <n v="105.6"/>
    <n v="122.9"/>
    <n v="59.1"/>
    <n v="43.1"/>
    <n v="38.200000000000003"/>
    <n v="61.5"/>
    <n v="72.5"/>
    <n v="96.8"/>
    <n v="138.6"/>
    <n v="1425.7"/>
  </r>
  <r>
    <x v="0"/>
    <x v="3"/>
    <s v="Boreen Point"/>
    <s v="Lat: 26.29° SLon: 153.00° EElevation: 25 m"/>
    <n v="40756"/>
    <n v="155.6"/>
    <n v="290.7"/>
    <n v="167.4"/>
    <n v="131.9"/>
    <n v="141.9"/>
    <n v="94"/>
    <n v="45.7"/>
    <n v="55.9"/>
    <n v="56.9"/>
    <n v="87.7"/>
    <n v="108.6"/>
    <n v="108"/>
    <n v="1364"/>
  </r>
  <r>
    <x v="0"/>
    <x v="3"/>
    <s v="Moy Pocket TM"/>
    <s v="Lat: 26.53° SLon: 152.74° EElevation: 70 m"/>
    <n v="40814"/>
    <n v="145.69999999999999"/>
    <n v="182.2"/>
    <n v="130.1"/>
    <n v="57.8"/>
    <n v="68.599999999999994"/>
    <n v="52.8"/>
    <n v="31.2"/>
    <n v="34.1"/>
    <n v="36.9"/>
    <n v="73.900000000000006"/>
    <n v="77.2"/>
    <n v="133.6"/>
    <n v="1036.4000000000001"/>
  </r>
  <r>
    <x v="0"/>
    <x v="3"/>
    <s v="Cooran TM"/>
    <s v="Lat: 26.33° SLon: 152.81° EElevation: 70 m"/>
    <n v="40782"/>
    <n v="130.1"/>
    <n v="201.1"/>
    <n v="154.1"/>
    <n v="101.2"/>
    <n v="92.7"/>
    <n v="68.7"/>
    <n v="43.7"/>
    <n v="45.4"/>
    <n v="44.3"/>
    <n v="88.3"/>
    <n v="82.5"/>
    <n v="128.6"/>
    <n v="1160.0999999999999"/>
  </r>
  <r>
    <x v="0"/>
    <x v="3"/>
    <s v="Baroon Pocket Dam"/>
    <s v="Lat: 26.72° SLon: 152.87° EElevation: 248 m"/>
    <n v="40850"/>
    <n v="228.2"/>
    <n v="313"/>
    <n v="239"/>
    <n v="140.19999999999999"/>
    <n v="150.69999999999999"/>
    <n v="86.1"/>
    <n v="47.6"/>
    <n v="61.8"/>
    <n v="62.9"/>
    <n v="128"/>
    <n v="116.4"/>
    <n v="170.1"/>
    <n v="1750.4"/>
  </r>
  <r>
    <x v="0"/>
    <x v="3"/>
    <s v="Kenilworth Bridge"/>
    <s v="Lat: 26.59° SLon: 152.73° EElevation: 85 m"/>
    <n v="40386"/>
    <n v="252.5"/>
    <n v="185.7"/>
    <n v="156.4"/>
    <n v="74.099999999999994"/>
    <n v="66.400000000000006"/>
    <n v="51"/>
    <n v="68.599999999999994"/>
    <n v="45.7"/>
    <n v="36.299999999999997"/>
    <n v="101.9"/>
    <n v="139.6"/>
    <n v="138.1"/>
    <n v="1359.3"/>
  </r>
  <r>
    <x v="0"/>
    <x v="3"/>
    <s v="Traveston"/>
    <s v="Lat: 26.33° SLon: 152.79° EElevation: 81 m"/>
    <n v="40206"/>
    <n v="177.6"/>
    <n v="203"/>
    <n v="169.1"/>
    <n v="106.5"/>
    <n v="88.9"/>
    <n v="67.2"/>
    <n v="63.5"/>
    <n v="37.1"/>
    <n v="42"/>
    <n v="82"/>
    <n v="95.3"/>
    <n v="133.4"/>
    <n v="1264.3"/>
  </r>
  <r>
    <x v="0"/>
    <x v="4"/>
    <s v="Beerburrum Forest Station"/>
    <s v="Lat: 26.96° SLon: 152.96° EElevation: 48 m"/>
    <n v="40284"/>
    <n v="194.4"/>
    <n v="209.3"/>
    <n v="176.4"/>
    <n v="113.3"/>
    <n v="120.6"/>
    <n v="76"/>
    <n v="63.6"/>
    <n v="43.4"/>
    <n v="46.1"/>
    <n v="94.2"/>
    <n v="113.4"/>
    <n v="156.9"/>
    <n v="1429.5"/>
  </r>
  <r>
    <x v="0"/>
    <x v="4"/>
    <s v="Peachester"/>
    <s v="Lat: 26.84° SLon: 152.88° EElevation: 175 m"/>
    <n v="40169"/>
    <n v="243.3"/>
    <n v="267.60000000000002"/>
    <n v="227.5"/>
    <n v="156.1"/>
    <n v="124.2"/>
    <n v="94.4"/>
    <n v="70.900000000000006"/>
    <n v="50.9"/>
    <n v="53.4"/>
    <n v="101.6"/>
    <n v="118.3"/>
    <n v="171.4"/>
    <n v="1730.2"/>
  </r>
  <r>
    <x v="0"/>
    <x v="4"/>
    <s v="Landsborough"/>
    <s v="Lat: 26.79° SLon: 152.98° EElevation: 61 m"/>
    <n v="40999"/>
    <n v="246.7"/>
    <n v="293.5"/>
    <n v="251"/>
    <n v="122.3"/>
    <n v="132.30000000000001"/>
    <n v="105.7"/>
    <n v="59.3"/>
    <n v="41"/>
    <n v="41.4"/>
    <n v="140.5"/>
    <n v="96.3"/>
    <n v="190.3"/>
    <n v="1749"/>
  </r>
  <r>
    <x v="0"/>
    <x v="4"/>
    <s v="Corbould Pk Racecourse"/>
    <s v="Lat: 26.79° SLon: 153.07° EElevation: 25 m"/>
    <n v="40759"/>
    <n v="160.80000000000001"/>
    <n v="266.2"/>
    <n v="216.5"/>
    <n v="179.8"/>
    <n v="164"/>
    <n v="113.1"/>
    <n v="71.900000000000006"/>
    <n v="60.6"/>
    <n v="44.5"/>
    <n v="93.5"/>
    <n v="116.5"/>
    <n v="166.8"/>
    <n v="1702.3"/>
  </r>
  <r>
    <x v="0"/>
    <x v="4"/>
    <s v="Wamuran"/>
    <s v="Lat: 27.04° SLon: 152.87° EElevation: 33 m"/>
    <n v="40343"/>
    <n v="186.2"/>
    <n v="187.2"/>
    <n v="156.69999999999999"/>
    <n v="103.9"/>
    <n v="97.5"/>
    <n v="67.2"/>
    <n v="53.9"/>
    <n v="37.6"/>
    <n v="41.7"/>
    <n v="84.9"/>
    <n v="109.1"/>
    <n v="150.6"/>
    <n v="1275.7"/>
  </r>
  <r>
    <x v="0"/>
    <x v="4"/>
    <s v="Woodford Stanmore"/>
    <s v="Lat: 26.90° SLon: 152.77° EElevation: 165 m"/>
    <n v="40924"/>
    <n v="185.2"/>
    <n v="213"/>
    <n v="171.3"/>
    <n v="90"/>
    <n v="96.4"/>
    <n v="72"/>
    <n v="41.1"/>
    <n v="39.299999999999997"/>
    <n v="47.2"/>
    <n v="104.2"/>
    <n v="94.3"/>
    <n v="152.80000000000001"/>
    <n v="1368.8"/>
  </r>
  <r>
    <x v="0"/>
    <x v="4"/>
    <s v="Caloundra Airport"/>
    <s v="Lat: 26.80° SLon: 153.11° EElevation: 9 m"/>
    <n v="40998"/>
    <n v="223.5"/>
    <n v="263.5"/>
    <n v="258.5"/>
    <n v="130.4"/>
    <n v="118.6"/>
    <n v="121.9"/>
    <n v="66.900000000000006"/>
    <n v="56.3"/>
    <n v="64.099999999999994"/>
    <n v="120.4"/>
    <n v="92.2"/>
    <n v="179.6"/>
    <n v="1553.9"/>
  </r>
  <r>
    <x v="0"/>
    <x v="4"/>
    <s v="Maleny Denning Rd"/>
    <s v="Lat: 26.78° SLon: 152.80° EElevation: 489 m"/>
    <n v="40396"/>
    <n v="266.60000000000002"/>
    <n v="324.2"/>
    <n v="277.5"/>
    <n v="181.6"/>
    <n v="135.4"/>
    <n v="104.4"/>
    <n v="87.6"/>
    <n v="61.2"/>
    <n v="55.7"/>
    <n v="119.8"/>
    <n v="125.3"/>
    <n v="186.5"/>
    <n v="1919.8"/>
  </r>
  <r>
    <x v="0"/>
    <x v="4"/>
    <s v="Baroon Pocket Dam"/>
    <s v="Lat: 26.72° SLon: 152.87° EElevation: 248 m"/>
    <n v="40850"/>
    <n v="228.2"/>
    <n v="313"/>
    <n v="239"/>
    <n v="140.19999999999999"/>
    <n v="150.69999999999999"/>
    <n v="86.1"/>
    <n v="47.6"/>
    <n v="61.8"/>
    <n v="62.9"/>
    <n v="128"/>
    <n v="116.4"/>
    <n v="170.1"/>
    <n v="1750.4"/>
  </r>
  <r>
    <x v="0"/>
    <x v="4"/>
    <s v="Morayfield Mark St"/>
    <s v="Lat: 27.10° SLon: 152.95° EElevation: 7 m"/>
    <n v="40774"/>
    <n v="168.5"/>
    <n v="197.6"/>
    <n v="169"/>
    <n v="111.4"/>
    <n v="100.9"/>
    <n v="78.599999999999994"/>
    <n v="29.9"/>
    <n v="35.4"/>
    <n v="41.1"/>
    <n v="84.7"/>
    <n v="93.6"/>
    <n v="141.5"/>
    <n v="1236.7"/>
  </r>
  <r>
    <x v="0"/>
    <x v="4"/>
    <s v="Palmwoods"/>
    <s v="Lat: 26.68° SLon: 152.96° EElevation: 40 m"/>
    <n v="40695"/>
    <n v="222.2"/>
    <n v="264.2"/>
    <n v="242.1"/>
    <n v="142.9"/>
    <n v="132.4"/>
    <n v="89.4"/>
    <n v="76.7"/>
    <n v="52.2"/>
    <n v="49.3"/>
    <n v="110"/>
    <n v="128.5"/>
    <n v="169.9"/>
    <n v="1702.3"/>
  </r>
  <r>
    <x v="0"/>
    <x v="4"/>
    <s v="Godwin Beach"/>
    <s v="Lat: 27.07° SLon: 153.11° EElevation: 7 m"/>
    <n v="40669"/>
    <n v="180.5"/>
    <n v="221"/>
    <n v="177.2"/>
    <n v="120"/>
    <n v="121.3"/>
    <n v="103.2"/>
    <n v="49.8"/>
    <n v="43.1"/>
    <n v="49.8"/>
    <n v="103"/>
    <n v="90.9"/>
    <n v="138.69999999999999"/>
    <n v="1430.2"/>
  </r>
  <r>
    <x v="0"/>
    <x v="4"/>
    <s v="Mt Mee"/>
    <s v="Lat: 27.06° SLon: 152.78° EElevation: 465 m"/>
    <n v="40145"/>
    <n v="220.2"/>
    <n v="232.5"/>
    <n v="200.7"/>
    <n v="126"/>
    <n v="101.9"/>
    <n v="81.099999999999994"/>
    <n v="67.400000000000006"/>
    <n v="40"/>
    <n v="51.9"/>
    <n v="103.3"/>
    <n v="107.8"/>
    <n v="166"/>
    <n v="1505.4"/>
  </r>
  <r>
    <x v="1"/>
    <x v="5"/>
    <s v="Lismore Airport AWS"/>
    <s v="Lat: 28.83° S Lon: 153.26° E Elevation: 9 m"/>
    <n v="58214"/>
    <n v="144.30000000000001"/>
    <n v="143.80000000000001"/>
    <n v="181.4"/>
    <n v="108.6"/>
    <n v="66"/>
    <n v="105.3"/>
    <n v="34.5"/>
    <n v="56"/>
    <n v="43.2"/>
    <n v="92.9"/>
    <n v="91.5"/>
    <n v="140.6"/>
    <n v="1220.4000000000001"/>
  </r>
  <r>
    <x v="1"/>
    <x v="5"/>
    <s v="Tuncester (Leycester Creek)"/>
    <s v="Lat: 28.80° S Lon: 153.24° E Elevation: 10 m"/>
    <n v="58201"/>
    <n v="129.6"/>
    <n v="189.4"/>
    <n v="174.4"/>
    <n v="98.8"/>
    <n v="81.5"/>
    <n v="99.7"/>
    <n v="36.200000000000003"/>
    <n v="47"/>
    <n v="37.200000000000003"/>
    <n v="76.5"/>
    <n v="95.6"/>
    <n v="124.7"/>
    <n v="1102.0999999999999"/>
  </r>
  <r>
    <x v="1"/>
    <x v="5"/>
    <s v="McLeans Ridges (Lascott Drive)"/>
    <s v="Lat: 28.79° S Lon: 153.40° E Elevation: 120 m"/>
    <n v="58023"/>
    <n v="173.5"/>
    <n v="213.2"/>
    <n v="235.7"/>
    <n v="139.5"/>
    <n v="109.6"/>
    <n v="148.19999999999999"/>
    <n v="60"/>
    <n v="64.7"/>
    <n v="50.9"/>
    <n v="107.5"/>
    <n v="105.5"/>
    <n v="140.1"/>
    <n v="1562.1"/>
  </r>
  <r>
    <x v="1"/>
    <x v="5"/>
    <s v="Corndale (Coopers Creek)"/>
    <s v="Lat: 28.72° S Lon: 153.36° E Elevation: 25 m"/>
    <n v="58206"/>
    <n v="194.3"/>
    <n v="226.1"/>
    <n v="212.9"/>
    <n v="125.3"/>
    <n v="89.5"/>
    <n v="128.30000000000001"/>
    <n v="53"/>
    <n v="59.4"/>
    <n v="43.2"/>
    <n v="97.7"/>
    <n v="101"/>
    <n v="133.4"/>
    <n v="1404.2"/>
  </r>
  <r>
    <x v="1"/>
    <x v="5"/>
    <s v="Rock Valley (Leycester Creek)"/>
    <s v="Lat: 28.74° S Lon: 153.16° E Elevation: 20 m"/>
    <n v="58199"/>
    <n v="157.30000000000001"/>
    <n v="200.3"/>
    <n v="196.3"/>
    <n v="98.2"/>
    <n v="83.2"/>
    <n v="100.9"/>
    <n v="40.799999999999997"/>
    <n v="54.2"/>
    <n v="47.4"/>
    <n v="94.2"/>
    <n v="103.3"/>
    <n v="134.69999999999999"/>
    <n v="1323.8"/>
  </r>
  <r>
    <x v="1"/>
    <x v="5"/>
    <s v="Clunes (Flatley Drive)"/>
    <s v="Lat: 28.73° S Lon: 153.41° E Elevation: 89 m"/>
    <n v="58127"/>
    <n v="186.5"/>
    <n v="214.6"/>
    <n v="231.2"/>
    <n v="161.30000000000001"/>
    <n v="146.19999999999999"/>
    <n v="136.9"/>
    <n v="88.6"/>
    <n v="61.9"/>
    <n v="45"/>
    <n v="97.9"/>
    <n v="113.2"/>
    <n v="152"/>
    <n v="1645.9"/>
  </r>
  <r>
    <x v="1"/>
    <x v="5"/>
    <s v="The Channon"/>
    <s v="Lat: 28.68° S Lon: 153.28° E Elevation: 25 m"/>
    <n v="58147"/>
    <n v="171.5"/>
    <n v="192.1"/>
    <n v="209.4"/>
    <n v="148.4"/>
    <n v="127.6"/>
    <n v="112"/>
    <n v="68.400000000000006"/>
    <n v="45.7"/>
    <n v="47.1"/>
    <n v="90.4"/>
    <n v="108.4"/>
    <n v="155.5"/>
    <n v="1481"/>
  </r>
  <r>
    <x v="1"/>
    <x v="5"/>
    <s v="Meerschaum Vale (Jenbetdaph)"/>
    <s v="Lat: 28.93° S Lon: 153.42° E Elevation: 14 m"/>
    <n v="58171"/>
    <n v="176.3"/>
    <n v="200"/>
    <n v="232"/>
    <n v="191.8"/>
    <n v="174.7"/>
    <n v="161.1"/>
    <n v="89.8"/>
    <n v="64.400000000000006"/>
    <n v="49.5"/>
    <n v="98.8"/>
    <n v="107.1"/>
    <n v="149.9"/>
    <n v="1659.8"/>
  </r>
  <r>
    <x v="1"/>
    <x v="5"/>
    <s v="Coraki (Richmond Terrace) "/>
    <s v="Lat: 28.98° S Lon: 153.29° E Elevation: 6 m"/>
    <n v="58015"/>
    <n v="143.80000000000001"/>
    <n v="160.19999999999999"/>
    <n v="180.6"/>
    <n v="126.4"/>
    <n v="112.8"/>
    <n v="100.9"/>
    <n v="74.900000000000006"/>
    <n v="54.4"/>
    <n v="47.5"/>
    <n v="72.400000000000006"/>
    <n v="89.8"/>
    <n v="120.5"/>
    <n v="1276.2"/>
  </r>
  <r>
    <x v="1"/>
    <x v="5"/>
    <s v="Nashua (Wilsons River) "/>
    <s v="Lat: 28.73° SLon: 153.46° E Elevation: 30 m"/>
    <n v="58162"/>
    <n v="188.8"/>
    <n v="244.3"/>
    <n v="224"/>
    <n v="163.9"/>
    <n v="118"/>
    <n v="174"/>
    <n v="71.2"/>
    <n v="72"/>
    <n v="57.4"/>
    <n v="94.3"/>
    <n v="107.1"/>
    <n v="142.1"/>
    <n v="1675.3"/>
  </r>
  <r>
    <x v="1"/>
    <x v="5"/>
    <s v="Bentley (Back Creek)"/>
    <s v="Lat: 28.74° S Lon: 153.08° E Elevation: 40 m"/>
    <n v="58202"/>
    <n v="157.9"/>
    <n v="183"/>
    <n v="180.5"/>
    <n v="85"/>
    <n v="77.400000000000006"/>
    <n v="90.9"/>
    <n v="36.200000000000003"/>
    <n v="49.3"/>
    <n v="41.7"/>
    <n v="80.2"/>
    <n v="86.9"/>
    <n v="122.2"/>
    <n v="1288.2"/>
  </r>
  <r>
    <x v="1"/>
    <x v="5"/>
    <s v="Casino Airport AWS"/>
    <s v="Lat: 28.88° S Lon: 153.06° E Elevation: 21 m"/>
    <n v="58208"/>
    <n v="127.7"/>
    <n v="158.30000000000001"/>
    <n v="144.9"/>
    <n v="66.8"/>
    <n v="80.599999999999994"/>
    <n v="72.599999999999994"/>
    <n v="33"/>
    <n v="42.1"/>
    <n v="34.6"/>
    <n v="69.2"/>
    <n v="103.1"/>
    <n v="133.9"/>
    <n v="1071.5999999999999"/>
  </r>
  <r>
    <x v="1"/>
    <x v="5"/>
    <s v="Rosebank (Repentance Creek)"/>
    <s v="Lat: 28.64° S Lon: 153.41° E Elevation: 75 m"/>
    <n v="58070"/>
    <n v="229.2"/>
    <n v="276.8"/>
    <n v="264.3"/>
    <n v="192.8"/>
    <n v="171.4"/>
    <n v="157"/>
    <n v="96.1"/>
    <n v="80.7"/>
    <n v="55.2"/>
    <n v="121.9"/>
    <n v="131.5"/>
    <n v="180.9"/>
    <n v="1967"/>
  </r>
  <r>
    <x v="1"/>
    <x v="5"/>
    <s v="Nimbin (Goolmangar Creek)"/>
    <s v="Lat: 28.61° S Lon: 153.21° E Elevation: 60 m"/>
    <n v="58180"/>
    <n v="183.8"/>
    <n v="220.6"/>
    <n v="212.7"/>
    <n v="99.7"/>
    <n v="88.8"/>
    <n v="104.1"/>
    <n v="48.1"/>
    <n v="50.5"/>
    <n v="45.7"/>
    <n v="91.6"/>
    <n v="92.3"/>
    <n v="143"/>
    <n v="1395.5"/>
  </r>
  <r>
    <x v="1"/>
    <x v="5"/>
    <s v="Rosebank (Upper Coopers Creek)"/>
    <s v="Lat: 28.62° S Lon: 153.41° E Elevation: 140 m"/>
    <n v="58165"/>
    <n v="216.6"/>
    <n v="276.89999999999998"/>
    <n v="277"/>
    <n v="183.8"/>
    <n v="182.6"/>
    <n v="147.69999999999999"/>
    <n v="88.1"/>
    <n v="64.8"/>
    <n v="58.3"/>
    <n v="113.2"/>
    <n v="136.19999999999999"/>
    <n v="197.2"/>
    <n v="1908.4"/>
  </r>
  <r>
    <x v="1"/>
    <x v="5"/>
    <s v="Nimbin Post Office"/>
    <s v="Lat: 28.60° S Lon: 153.22° E Elevation: 70 m"/>
    <n v="58044"/>
    <n v="199.5"/>
    <n v="222.7"/>
    <n v="225.9"/>
    <n v="136.30000000000001"/>
    <n v="120.5"/>
    <n v="113.7"/>
    <n v="71.7"/>
    <n v="52.5"/>
    <n v="49.1"/>
    <n v="88.3"/>
    <n v="105.3"/>
    <n v="162.30000000000001"/>
    <n v="1566.3"/>
  </r>
  <r>
    <x v="1"/>
    <x v="5"/>
    <s v="Ballina Airport AWS"/>
    <s v="Lat: 28.84° S Lon: 153.56° E Elevation: 1 m"/>
    <n v="58198"/>
    <n v="166.6"/>
    <n v="224.7"/>
    <n v="228.2"/>
    <n v="182.2"/>
    <n v="158"/>
    <n v="195.3"/>
    <n v="109.4"/>
    <n v="76.5"/>
    <n v="69.2"/>
    <n v="105.5"/>
    <n v="115.1"/>
    <n v="147.4"/>
    <n v="1864.7"/>
  </r>
  <r>
    <x v="1"/>
    <x v="6"/>
    <s v="Nashua (Wilsons River)"/>
    <s v="Lat: 28.73° S Lon: 153.46° E Elevation: 30 m"/>
    <n v="58162"/>
    <n v="188.8"/>
    <n v="244.3"/>
    <n v="224"/>
    <n v="163.9"/>
    <n v="118"/>
    <n v="174"/>
    <n v="71.2"/>
    <n v="72"/>
    <n v="57.4"/>
    <n v="94.3"/>
    <n v="107.1"/>
    <n v="142.1"/>
    <n v="1675.3"/>
  </r>
  <r>
    <x v="1"/>
    <x v="6"/>
    <s v="Byron Bay (Jacaranda Drive)"/>
    <s v="Lat: 28.64° S Lon: 153.59° E Elevation: 3 m"/>
    <n v="58007"/>
    <n v="195"/>
    <n v="228.9"/>
    <n v="237.1"/>
    <n v="183.9"/>
    <n v="190.1"/>
    <n v="169.1"/>
    <n v="119.7"/>
    <n v="94.3"/>
    <n v="71.3"/>
    <n v="105"/>
    <n v="121.9"/>
    <n v="156.5"/>
    <n v="1883.3"/>
  </r>
  <r>
    <x v="1"/>
    <x v="6"/>
    <s v="Rosebank (Repentance Creek)"/>
    <s v="Lat: 28.64° SLon: 153.41° EElevation: 75 m"/>
    <n v="58070"/>
    <n v="229.2"/>
    <n v="276.8"/>
    <n v="264.3"/>
    <n v="192.8"/>
    <n v="171.4"/>
    <n v="157"/>
    <n v="96.1"/>
    <n v="80.7"/>
    <n v="55.2"/>
    <n v="121.9"/>
    <n v="131.5"/>
    <n v="180.9"/>
    <n v="1967"/>
  </r>
  <r>
    <x v="1"/>
    <x v="6"/>
    <s v="Byron Bay (Cape Byron AWS)"/>
    <s v="Lat: 28.64° SLon: 153.64° EElevation: 95 m"/>
    <n v="58216"/>
    <n v="150.69999999999999"/>
    <n v="206"/>
    <n v="188"/>
    <n v="153.6"/>
    <n v="101"/>
    <n v="156.80000000000001"/>
    <n v="86.3"/>
    <n v="66.400000000000006"/>
    <n v="57.3"/>
    <n v="98"/>
    <n v="86.5"/>
    <n v="128.30000000000001"/>
    <n v="1523.8"/>
  </r>
  <r>
    <x v="1"/>
    <x v="6"/>
    <s v="Clunes (Flatley Drive)"/>
    <s v="Lat: 28.73° S Lon: 153.41° E Elevation: 89 m"/>
    <n v="58127"/>
    <n v="186.5"/>
    <n v="214.6"/>
    <n v="231.2"/>
    <n v="161.30000000000001"/>
    <n v="146.19999999999999"/>
    <n v="136.9"/>
    <n v="88.6"/>
    <n v="61.9"/>
    <n v="45"/>
    <n v="97.9"/>
    <n v="113.2"/>
    <n v="152"/>
    <n v="1645.9"/>
  </r>
  <r>
    <x v="1"/>
    <x v="6"/>
    <s v="Rosebank (Upper Coopers Creek)"/>
    <s v="Lat: 28.62° SLon: 153.41° EElevation: 140 m"/>
    <n v="58165"/>
    <n v="216.6"/>
    <n v="276.89999999999998"/>
    <n v="277"/>
    <n v="183.8"/>
    <n v="182.6"/>
    <n v="147.69999999999999"/>
    <n v="88.1"/>
    <n v="64.8"/>
    <n v="58.3"/>
    <n v="113.2"/>
    <n v="136.19999999999999"/>
    <n v="197.2"/>
    <n v="1908.4"/>
  </r>
  <r>
    <x v="1"/>
    <x v="6"/>
    <s v="Brunswick Heads Bowling Club"/>
    <s v="Lat: 28.55° SLon: 153.55° EElevation: 5 m"/>
    <n v="58103"/>
    <n v="179.6"/>
    <n v="210.6"/>
    <n v="227.6"/>
    <n v="179"/>
    <n v="169.4"/>
    <n v="150"/>
    <n v="90.3"/>
    <n v="70.900000000000006"/>
    <n v="53.6"/>
    <n v="111.4"/>
    <n v="129.19999999999999"/>
    <n v="149.6"/>
    <n v="1732.2"/>
  </r>
  <r>
    <x v="1"/>
    <x v="6"/>
    <s v="Mullumbimby (Fairview Farm)"/>
    <s v="Lat: 28.55° SLon: 153.49° EElevation: 15 m"/>
    <n v="58040"/>
    <n v="203.2"/>
    <n v="244.5"/>
    <n v="251.3"/>
    <n v="174.6"/>
    <n v="166.7"/>
    <n v="132.9"/>
    <n v="96.8"/>
    <n v="72.5"/>
    <n v="61.9"/>
    <n v="106.9"/>
    <n v="119.7"/>
    <n v="154.69999999999999"/>
    <n v="1778.5"/>
  </r>
  <r>
    <x v="1"/>
    <x v="6"/>
    <s v="Corndale (Coopers Creek)"/>
    <s v="Lat: 28.72° SLon: 153.36° EElevation: 25 m"/>
    <n v="58206"/>
    <n v="194.3"/>
    <n v="226.1"/>
    <n v="212.9"/>
    <n v="125.3"/>
    <n v="89.5"/>
    <n v="128.30000000000001"/>
    <n v="53"/>
    <n v="59.4"/>
    <n v="43.2"/>
    <n v="97.7"/>
    <n v="101"/>
    <n v="133.4"/>
    <n v="1404.2"/>
  </r>
  <r>
    <x v="1"/>
    <x v="6"/>
    <s v="McLeans Ridges (Lascott Drive)"/>
    <s v="Lat: 28.79° SLon: 153.40° EElevation: 120 m"/>
    <n v="58023"/>
    <n v="173.5"/>
    <n v="213.2"/>
    <n v="235.7"/>
    <n v="139.5"/>
    <n v="109.6"/>
    <n v="148.19999999999999"/>
    <n v="60"/>
    <n v="64.7"/>
    <n v="50.9"/>
    <n v="107.5"/>
    <n v="105.5"/>
    <n v="140.1"/>
    <n v="1562.1"/>
  </r>
  <r>
    <x v="1"/>
    <x v="6"/>
    <s v="Ballina Airport AWS"/>
    <s v="Lat: 28.84° SLon: 153.56° EElevation: 1 m"/>
    <n v="58198"/>
    <n v="166.6"/>
    <n v="224.7"/>
    <n v="228.2"/>
    <n v="182.2"/>
    <n v="158"/>
    <n v="195.3"/>
    <n v="109.4"/>
    <n v="76.5"/>
    <n v="69.2"/>
    <n v="105.5"/>
    <n v="115.1"/>
    <n v="147.4"/>
    <n v="1864.7"/>
  </r>
  <r>
    <x v="1"/>
    <x v="6"/>
    <s v="The Channon"/>
    <s v="Lat: 28.68° S Lon: 153.28° E Elevation: 25 m"/>
    <n v="58147"/>
    <n v="171.5"/>
    <n v="192.1"/>
    <n v="209.4"/>
    <n v="148.4"/>
    <n v="127.6"/>
    <n v="112"/>
    <n v="68.400000000000006"/>
    <n v="45.7"/>
    <n v="47.1"/>
    <n v="90.4"/>
    <n v="108.4"/>
    <n v="155.5"/>
    <n v="1481"/>
  </r>
  <r>
    <x v="1"/>
    <x v="6"/>
    <s v="Doon Doon (McCabes Road)"/>
    <s v="Lat: 28.53° SLon: 153.32° EElevation: 230 m"/>
    <n v="59019"/>
    <n v="264.10000000000002"/>
    <n v="325.89999999999998"/>
    <n v="318"/>
    <n v="197"/>
    <n v="179.5"/>
    <n v="162.80000000000001"/>
    <n v="105.3"/>
    <n v="74"/>
    <n v="57.4"/>
    <n v="129.80000000000001"/>
    <n v="130.69999999999999"/>
    <n v="204.1"/>
    <n v="2216.4"/>
  </r>
  <r>
    <x v="1"/>
    <x v="6"/>
    <s v="Meerschaum Vale (Jenbetdaph)"/>
    <s v="Lat: 28.93° SLon: 153.42° EElevation: 14 m"/>
    <n v="58171"/>
    <n v="176.3"/>
    <n v="200"/>
    <n v="232"/>
    <n v="191.8"/>
    <n v="174.7"/>
    <n v="161.1"/>
    <n v="89.8"/>
    <n v="64.400000000000006"/>
    <n v="49.5"/>
    <n v="98.8"/>
    <n v="107.1"/>
    <n v="149.9"/>
    <n v="1659.8"/>
  </r>
  <r>
    <x v="1"/>
    <x v="6"/>
    <s v="Nimbin Post Office"/>
    <s v="Lat: 28.60° S Lon: 153.22° E Elevation: 70 m"/>
    <n v="58044"/>
    <n v="199.5"/>
    <n v="222.7"/>
    <n v="225.9"/>
    <n v="136.30000000000001"/>
    <n v="120.5"/>
    <n v="113.7"/>
    <n v="71.7"/>
    <n v="52.5"/>
    <n v="49.1"/>
    <n v="88.3"/>
    <n v="105.3"/>
    <n v="162.30000000000001"/>
    <n v="1566.3"/>
  </r>
  <r>
    <x v="1"/>
    <x v="7"/>
    <s v="Nashua (Wilsons River)"/>
    <s v="Lat: 28.73° S Lon: 153.46° E Elevation: 30 m"/>
    <n v="58162"/>
    <n v="188.8"/>
    <n v="244.3"/>
    <n v="224"/>
    <n v="163.9"/>
    <n v="118"/>
    <n v="174"/>
    <n v="71.2"/>
    <n v="72"/>
    <n v="57.4"/>
    <n v="94.3"/>
    <n v="107.1"/>
    <n v="142.1"/>
    <n v="1675.3"/>
  </r>
  <r>
    <x v="1"/>
    <x v="7"/>
    <s v="Byron Bay (Jacaranda Drive)"/>
    <s v="Lat: 28.64° S Lon: 153.59° E Elevation: 3 m"/>
    <n v="58007"/>
    <n v="195"/>
    <n v="228.9"/>
    <n v="237.1"/>
    <n v="183.9"/>
    <n v="190.1"/>
    <n v="169.1"/>
    <n v="119.7"/>
    <n v="94.3"/>
    <n v="71.3"/>
    <n v="105"/>
    <n v="121.9"/>
    <n v="156.5"/>
    <n v="1883.3"/>
  </r>
  <r>
    <x v="1"/>
    <x v="7"/>
    <s v="Rosebank (Repentance Creek)"/>
    <s v="Lat: 28.64° SLon: 153.41° EElevation: 75 m"/>
    <n v="58070"/>
    <n v="229.2"/>
    <n v="276.8"/>
    <n v="264.3"/>
    <n v="192.8"/>
    <n v="171.4"/>
    <n v="157"/>
    <n v="96.1"/>
    <n v="80.7"/>
    <n v="55.2"/>
    <n v="121.9"/>
    <n v="131.5"/>
    <n v="180.9"/>
    <n v="1967"/>
  </r>
  <r>
    <x v="1"/>
    <x v="7"/>
    <s v="Byron Bay (Cape Byron AWS)"/>
    <s v="Lat: 28.64° SLon: 153.64° EElevation: 95 m"/>
    <n v="58216"/>
    <n v="150.69999999999999"/>
    <n v="206"/>
    <n v="188"/>
    <n v="153.6"/>
    <n v="101"/>
    <n v="156.80000000000001"/>
    <n v="86.3"/>
    <n v="66.400000000000006"/>
    <n v="57.3"/>
    <n v="98"/>
    <n v="86.5"/>
    <n v="128.30000000000001"/>
    <n v="1523.8"/>
  </r>
  <r>
    <x v="1"/>
    <x v="7"/>
    <s v="Clunes (Flatley Drive)"/>
    <s v="Lat: 28.73° S Lon: 153.41° E Elevation: 89 m"/>
    <n v="58127"/>
    <n v="186.5"/>
    <n v="214.6"/>
    <n v="231.2"/>
    <n v="161.30000000000001"/>
    <n v="146.19999999999999"/>
    <n v="136.9"/>
    <n v="88.6"/>
    <n v="61.9"/>
    <n v="45"/>
    <n v="97.9"/>
    <n v="113.2"/>
    <n v="152"/>
    <n v="1645.9"/>
  </r>
  <r>
    <x v="1"/>
    <x v="7"/>
    <s v="Rosebank (Upper Coopers Creek)"/>
    <s v="Lat: 28.62° SLon: 153.41° EElevation: 140 m"/>
    <n v="58165"/>
    <n v="216.6"/>
    <n v="276.89999999999998"/>
    <n v="277"/>
    <n v="183.8"/>
    <n v="182.6"/>
    <n v="147.69999999999999"/>
    <n v="88.1"/>
    <n v="64.8"/>
    <n v="58.3"/>
    <n v="113.2"/>
    <n v="136.19999999999999"/>
    <n v="197.2"/>
    <n v="1908.4"/>
  </r>
  <r>
    <x v="1"/>
    <x v="7"/>
    <s v="Brunswick Heads Bowling Club"/>
    <s v="Lat: 28.55° SLon: 153.55° EElevation: 5 m"/>
    <n v="58103"/>
    <n v="179.6"/>
    <n v="210.6"/>
    <n v="227.6"/>
    <n v="179"/>
    <n v="169.4"/>
    <n v="150"/>
    <n v="90.3"/>
    <n v="70.900000000000006"/>
    <n v="53.6"/>
    <n v="111.4"/>
    <n v="129.19999999999999"/>
    <n v="149.6"/>
    <n v="1732.2"/>
  </r>
  <r>
    <x v="1"/>
    <x v="7"/>
    <s v="Mullumbimby (Fairview Farm)"/>
    <s v="Lat: 28.55° SLon: 153.49° EElevation: 15 m"/>
    <n v="58040"/>
    <n v="203.2"/>
    <n v="244.5"/>
    <n v="251.3"/>
    <n v="174.6"/>
    <n v="166.7"/>
    <n v="132.9"/>
    <n v="96.8"/>
    <n v="72.5"/>
    <n v="61.9"/>
    <n v="106.9"/>
    <n v="119.7"/>
    <n v="154.69999999999999"/>
    <n v="1778.5"/>
  </r>
  <r>
    <x v="1"/>
    <x v="7"/>
    <s v="Corndale (Coopers Creek)"/>
    <s v="Lat: 28.72° SLon: 153.36° EElevation: 25 m"/>
    <n v="58206"/>
    <n v="194.3"/>
    <n v="226.1"/>
    <n v="212.9"/>
    <n v="125.3"/>
    <n v="89.5"/>
    <n v="128.30000000000001"/>
    <n v="53"/>
    <n v="59.4"/>
    <n v="43.2"/>
    <n v="97.7"/>
    <n v="101"/>
    <n v="133.4"/>
    <n v="1404.2"/>
  </r>
  <r>
    <x v="1"/>
    <x v="7"/>
    <s v="McLeans Ridges (Lascott Drive)"/>
    <s v="Lat: 28.79° SLon: 153.40° EElevation: 120 m"/>
    <n v="58023"/>
    <n v="173.5"/>
    <n v="213.2"/>
    <n v="235.7"/>
    <n v="139.5"/>
    <n v="109.6"/>
    <n v="148.19999999999999"/>
    <n v="60"/>
    <n v="64.7"/>
    <n v="50.9"/>
    <n v="107.5"/>
    <n v="105.5"/>
    <n v="140.1"/>
    <n v="1562.1"/>
  </r>
  <r>
    <x v="1"/>
    <x v="7"/>
    <s v="Ballina Airport AWS"/>
    <s v="Lat: 28.84° SLon: 153.56° EElevation: 1 m"/>
    <n v="58198"/>
    <n v="166.6"/>
    <n v="224.7"/>
    <n v="228.2"/>
    <n v="182.2"/>
    <n v="158"/>
    <n v="195.3"/>
    <n v="109.4"/>
    <n v="76.5"/>
    <n v="69.2"/>
    <n v="105.5"/>
    <n v="115.1"/>
    <n v="147.4"/>
    <n v="1864.7"/>
  </r>
  <r>
    <x v="1"/>
    <x v="7"/>
    <s v="The Channon"/>
    <s v="Lat: 28.68° S Lon: 153.28° E Elevation: 25 m"/>
    <n v="58147"/>
    <n v="171.5"/>
    <n v="192.1"/>
    <n v="209.4"/>
    <n v="148.4"/>
    <n v="127.6"/>
    <n v="112"/>
    <n v="68.400000000000006"/>
    <n v="45.7"/>
    <n v="47.1"/>
    <n v="90.4"/>
    <n v="108.4"/>
    <n v="155.5"/>
    <n v="1481"/>
  </r>
  <r>
    <x v="1"/>
    <x v="7"/>
    <s v="Doon Doon (McCabes Road)"/>
    <s v="Lat: 28.53° SLon: 153.32° EElevation: 230 m"/>
    <n v="58019"/>
    <n v="264.10000000000002"/>
    <n v="325.89999999999998"/>
    <n v="318"/>
    <n v="197"/>
    <n v="179.5"/>
    <n v="162.80000000000001"/>
    <n v="105.3"/>
    <n v="74"/>
    <n v="57.4"/>
    <n v="129.80000000000001"/>
    <n v="130.69999999999999"/>
    <n v="204.1"/>
    <n v="2216.4"/>
  </r>
  <r>
    <x v="1"/>
    <x v="7"/>
    <s v="Meerschaum Vale (Jenbetdaph)"/>
    <s v="Lat: 28.93° SLon: 153.42° EElevation: 14 m"/>
    <n v="58171"/>
    <n v="176.3"/>
    <n v="200"/>
    <n v="232"/>
    <n v="191.8"/>
    <n v="174.7"/>
    <n v="161.1"/>
    <n v="89.8"/>
    <n v="64.400000000000006"/>
    <n v="49.5"/>
    <n v="98.8"/>
    <n v="107.1"/>
    <n v="149.9"/>
    <n v="1659.8"/>
  </r>
  <r>
    <x v="1"/>
    <x v="8"/>
    <s v="Kempsey Airport AWS"/>
    <s v="Lat: 31.07° SLon: 152.77° EElevation: 13 m"/>
    <n v="59007"/>
    <n v="117.1"/>
    <n v="149.30000000000001"/>
    <n v="207.7"/>
    <n v="68.2"/>
    <n v="57.5"/>
    <n v="99.7"/>
    <n v="38.799999999999997"/>
    <n v="46.8"/>
    <n v="44.6"/>
    <n v="86.9"/>
    <n v="102.2"/>
    <n v="109.5"/>
    <n v="1149.3"/>
  </r>
  <r>
    <x v="1"/>
    <x v="8"/>
    <s v="Wittitrin"/>
    <s v="Lat: 31.12° SLon: 152.68° EElevation: 46 m"/>
    <n v="59060"/>
    <n v="161.1"/>
    <n v="173.2"/>
    <n v="161.6"/>
    <n v="98.2"/>
    <n v="88.5"/>
    <n v="89.1"/>
    <n v="33"/>
    <n v="47.9"/>
    <n v="43.6"/>
    <n v="100.3"/>
    <n v="122.2"/>
    <n v="133"/>
    <n v="1286.9000000000001"/>
  </r>
  <r>
    <x v="1"/>
    <x v="8"/>
    <s v="Crescent Head"/>
    <s v="Lat: 31.18° SLon: 152.97° EElevation: 8 m"/>
    <n v="59047"/>
    <n v="146.80000000000001"/>
    <n v="166.8"/>
    <n v="197.8"/>
    <n v="159.4"/>
    <n v="121.8"/>
    <n v="123.3"/>
    <n v="58.8"/>
    <n v="61.9"/>
    <n v="58.3"/>
    <n v="95.3"/>
    <n v="114.7"/>
    <n v="120.8"/>
    <n v="1468.9"/>
  </r>
  <r>
    <x v="1"/>
    <x v="8"/>
    <s v="Upper Rollands Plains (Greenacres)"/>
    <s v="Lat: 31.23° SLon: 152.59° EElevation: 96 m"/>
    <n v="60052"/>
    <n v="197.3"/>
    <n v="189.1"/>
    <n v="193"/>
    <n v="114.5"/>
    <n v="102.7"/>
    <n v="95.9"/>
    <n v="43.8"/>
    <n v="50.7"/>
    <n v="43.3"/>
    <n v="100.8"/>
    <n v="127.9"/>
    <n v="140"/>
    <n v="1413.4"/>
  </r>
  <r>
    <x v="1"/>
    <x v="8"/>
    <s v="elegraph Point (Farrawells Road)"/>
    <s v="Lat: 31.34° SLon: 152.79° EElevation: 10 m"/>
    <n v="60031"/>
    <n v="137.80000000000001"/>
    <n v="174.9"/>
    <n v="168.9"/>
    <n v="123.8"/>
    <n v="102.2"/>
    <n v="108.9"/>
    <n v="66.2"/>
    <n v="56.9"/>
    <n v="59.3"/>
    <n v="84.3"/>
    <n v="108.8"/>
    <n v="116"/>
    <n v="1304.7"/>
  </r>
  <r>
    <x v="1"/>
    <x v="8"/>
    <s v="South West Rocks (Smoky Cape Lighthouse)"/>
    <s v="Lat: 30.92° SLon: 153.09° EElevation: 117 m"/>
    <n v="59030"/>
    <n v="143.19999999999999"/>
    <n v="169.6"/>
    <n v="197.7"/>
    <n v="168.2"/>
    <n v="126.8"/>
    <n v="136.6"/>
    <n v="74.8"/>
    <n v="79.2"/>
    <n v="56.4"/>
    <n v="93"/>
    <n v="111.5"/>
    <n v="121.1"/>
    <n v="1496.6"/>
  </r>
  <r>
    <x v="1"/>
    <x v="8"/>
    <s v="Millbank"/>
    <s v="Lat: 30.88° SLon: 152.61° EElevation: 70 m"/>
    <n v="59131"/>
    <n v="116.2"/>
    <n v="154.4"/>
    <n v="147.19999999999999"/>
    <n v="95.1"/>
    <n v="70.900000000000006"/>
    <n v="69.2"/>
    <n v="36"/>
    <n v="31.9"/>
    <n v="38.5"/>
    <n v="58.8"/>
    <n v="101.5"/>
    <n v="126"/>
    <n v="1098.0999999999999"/>
  </r>
  <r>
    <x v="1"/>
    <x v="8"/>
    <s v="Majors Creek (Moparrabah (Parrabel Creek"/>
    <s v="Lat: 30.98° SLon: 152.51° E"/>
    <n v="59128"/>
    <n v="135.1"/>
    <n v="157.5"/>
    <n v="122.1"/>
    <n v="48"/>
    <n v="32.4"/>
    <n v="67.5"/>
    <n v="15.7"/>
    <n v="47.9"/>
    <n v="54.1"/>
    <n v="87.9"/>
    <n v="107.1"/>
    <n v="106.8"/>
    <n v="996.7"/>
  </r>
  <r>
    <x v="1"/>
    <x v="8"/>
    <s v="Toorooka (Moparrabah)"/>
    <s v="Lat: 30.97° SLon: 152.51° EElevation: 80 m"/>
    <n v="59055"/>
    <n v="144.6"/>
    <n v="147"/>
    <n v="149.30000000000001"/>
    <n v="81.2"/>
    <n v="69.900000000000006"/>
    <n v="65.099999999999994"/>
    <n v="35.700000000000003"/>
    <n v="42.4"/>
    <n v="45.3"/>
    <n v="86.5"/>
    <n v="111.7"/>
    <n v="126.8"/>
    <n v="1081.7"/>
  </r>
  <r>
    <x v="1"/>
    <x v="8"/>
    <s v="Taylors Arm"/>
    <s v="Lat: 30.78° SLon: 152.70° EElevation: 80 m"/>
    <n v="59032"/>
    <n v="158.19999999999999"/>
    <n v="186"/>
    <n v="170.8"/>
    <n v="105.2"/>
    <n v="88.4"/>
    <n v="93.3"/>
    <n v="43.4"/>
    <n v="55"/>
    <n v="48.7"/>
    <n v="83.7"/>
    <n v="97.9"/>
    <n v="125.7"/>
    <n v="1266"/>
  </r>
  <r>
    <x v="1"/>
    <x v="8"/>
    <s v="Bellbrook (Macleay River)"/>
    <s v="Lat: 30.82° SLon: 152.51° EElevation: 70 m"/>
    <n v="59122"/>
    <n v="100.3"/>
    <n v="140.1"/>
    <n v="134.4"/>
    <n v="61"/>
    <n v="44.8"/>
    <n v="81.3"/>
    <n v="21.8"/>
    <n v="38.4"/>
    <n v="35.6"/>
    <n v="66.2"/>
    <n v="79.2"/>
    <n v="85.4"/>
    <n v="962.6"/>
  </r>
  <r>
    <x v="1"/>
    <x v="9"/>
    <s v="Nashua (Wilsons River)"/>
    <s v="Lat: 28.73° S Lon: 153.46° E Elevation: 30 m"/>
    <n v="58162"/>
    <n v="188.8"/>
    <n v="244.3"/>
    <n v="224"/>
    <n v="163.9"/>
    <n v="118"/>
    <n v="174"/>
    <n v="71.2"/>
    <n v="72"/>
    <n v="57.4"/>
    <n v="94.3"/>
    <n v="107.1"/>
    <n v="142.1"/>
    <n v="1675.3"/>
  </r>
  <r>
    <x v="1"/>
    <x v="9"/>
    <s v="Byron Bay (Jacaranda Drive)"/>
    <s v="Lat: 28.64° S Lon: 153.59° E Elevation: 3 m"/>
    <n v="58007"/>
    <n v="195"/>
    <n v="228.9"/>
    <n v="237.1"/>
    <n v="183.9"/>
    <n v="190.1"/>
    <n v="169.1"/>
    <n v="119.7"/>
    <n v="94.3"/>
    <n v="71.3"/>
    <n v="105"/>
    <n v="121.9"/>
    <n v="156.5"/>
    <n v="1883.3"/>
  </r>
  <r>
    <x v="1"/>
    <x v="9"/>
    <s v="Rosebank (Repentance Creek)"/>
    <s v="Lat: 28.64° SLon: 153.41° EElevation: 75 m"/>
    <n v="58070"/>
    <n v="229.2"/>
    <n v="276.8"/>
    <n v="264.3"/>
    <n v="192.8"/>
    <n v="171.4"/>
    <n v="157"/>
    <n v="96.1"/>
    <n v="80.7"/>
    <n v="55.2"/>
    <n v="121.9"/>
    <n v="131.5"/>
    <n v="180.9"/>
    <n v="1967"/>
  </r>
  <r>
    <x v="1"/>
    <x v="9"/>
    <s v="Clunes (Flatley Drive)"/>
    <s v="Lat: 28.73° S Lon: 153.41° E Elevation: 89 m"/>
    <n v="58127"/>
    <n v="186.5"/>
    <n v="214.6"/>
    <n v="231.2"/>
    <n v="161.30000000000001"/>
    <n v="146.19999999999999"/>
    <n v="136.9"/>
    <n v="88.6"/>
    <n v="61.9"/>
    <n v="45"/>
    <n v="97.9"/>
    <n v="113.2"/>
    <n v="152"/>
    <n v="1645.9"/>
  </r>
  <r>
    <x v="1"/>
    <x v="9"/>
    <s v="Corndale (Coopers Creek)"/>
    <s v="Lat: 28.72° SLon: 153.36° EElevation: 25 m"/>
    <n v="58206"/>
    <n v="194.3"/>
    <n v="226.1"/>
    <n v="212.9"/>
    <n v="125.3"/>
    <n v="89.5"/>
    <n v="128.30000000000001"/>
    <n v="53"/>
    <n v="59.4"/>
    <n v="43.2"/>
    <n v="97.7"/>
    <n v="101"/>
    <n v="133.4"/>
    <n v="1404.2"/>
  </r>
  <r>
    <x v="1"/>
    <x v="9"/>
    <s v="McLeans Ridges (Lascott Drive)"/>
    <s v="Lat: 28.79° SLon: 153.40° EElevation: 120 m"/>
    <n v="58023"/>
    <n v="173.5"/>
    <n v="213.2"/>
    <n v="235.7"/>
    <n v="139.5"/>
    <n v="109.6"/>
    <n v="148.19999999999999"/>
    <n v="60"/>
    <n v="64.7"/>
    <n v="50.9"/>
    <n v="107.5"/>
    <n v="105.5"/>
    <n v="140.1"/>
    <n v="1562.1"/>
  </r>
  <r>
    <x v="1"/>
    <x v="9"/>
    <s v="Ballina Airport AWS"/>
    <s v="Lat: 28.84° SLon: 153.56° EElevation: 1 m"/>
    <n v="58198"/>
    <n v="166.6"/>
    <n v="224.7"/>
    <n v="228.2"/>
    <n v="182.2"/>
    <n v="158"/>
    <n v="195.3"/>
    <n v="109.4"/>
    <n v="76.5"/>
    <n v="69.2"/>
    <n v="105.5"/>
    <n v="115.1"/>
    <n v="147.4"/>
    <n v="1864.7"/>
  </r>
  <r>
    <x v="1"/>
    <x v="9"/>
    <s v="The Channon"/>
    <s v="Lat: 28.68° S Lon: 153.28° E Elevation: 25 m"/>
    <n v="58147"/>
    <n v="171.5"/>
    <n v="192.1"/>
    <n v="209.4"/>
    <n v="148.4"/>
    <n v="127.6"/>
    <n v="112"/>
    <n v="68.400000000000006"/>
    <n v="45.7"/>
    <n v="47.1"/>
    <n v="90.4"/>
    <n v="108.4"/>
    <n v="155.5"/>
    <n v="1481"/>
  </r>
  <r>
    <x v="1"/>
    <x v="9"/>
    <s v="Meerschaum Vale (Jenbetdaph)"/>
    <s v="Lat: 28.93° SLon: 153.42° EElevation: 14 m"/>
    <n v="58171"/>
    <n v="176.3"/>
    <n v="200"/>
    <n v="232"/>
    <n v="191.8"/>
    <n v="174.7"/>
    <n v="161.1"/>
    <n v="89.8"/>
    <n v="64.400000000000006"/>
    <n v="49.5"/>
    <n v="98.8"/>
    <n v="107.1"/>
    <n v="149.9"/>
    <n v="1659.8"/>
  </r>
  <r>
    <x v="1"/>
    <x v="9"/>
    <s v="Rosebank (Upper Coopers Creek)"/>
    <s v="Lat: 28.62° SLon: 153.41° EElevation: 140 m"/>
    <n v="58165"/>
    <n v="216.6"/>
    <n v="276.89999999999998"/>
    <n v="277"/>
    <n v="183.8"/>
    <n v="182.6"/>
    <n v="147.69999999999999"/>
    <n v="88.1"/>
    <n v="64.8"/>
    <n v="58.3"/>
    <n v="113.2"/>
    <n v="136.19999999999999"/>
    <n v="197.2"/>
    <n v="1908.4"/>
  </r>
  <r>
    <x v="1"/>
    <x v="9"/>
    <s v="Lismore Airport AWS"/>
    <s v="Lat: 28.83° S Lon: 153.26° E Elevation: 9 m"/>
    <n v="58214"/>
    <n v="144.30000000000001"/>
    <n v="143.80000000000001"/>
    <n v="181.4"/>
    <n v="108.6"/>
    <n v="66"/>
    <n v="105.3"/>
    <n v="34.5"/>
    <n v="56"/>
    <n v="43.2"/>
    <n v="92.9"/>
    <n v="91.5"/>
    <n v="140.6"/>
    <n v="1220.4000000000001"/>
  </r>
  <r>
    <x v="1"/>
    <x v="9"/>
    <s v="Tuncester (Leycester Creek)"/>
    <s v="Lat: 28.80° S Lon: 153.24° E Elevation: 10 m"/>
    <n v="58201"/>
    <n v="129.6"/>
    <n v="189.4"/>
    <n v="174.4"/>
    <n v="98.8"/>
    <n v="81.5"/>
    <n v="99.7"/>
    <n v="36.200000000000003"/>
    <n v="47"/>
    <n v="37.200000000000003"/>
    <n v="76.5"/>
    <n v="95.6"/>
    <n v="124.7"/>
    <n v="1102.0999999999999"/>
  </r>
  <r>
    <x v="1"/>
    <x v="9"/>
    <s v="Rock Valley (Leycester Creek)"/>
    <s v="Lat: 28.74° S Lon: 153.16° E Elevation: 20 m"/>
    <n v="58199"/>
    <n v="157.30000000000001"/>
    <n v="200.3"/>
    <n v="196.3"/>
    <n v="98.2"/>
    <n v="83.2"/>
    <n v="100.9"/>
    <n v="40.799999999999997"/>
    <n v="54.2"/>
    <n v="47.4"/>
    <n v="94.2"/>
    <n v="103.3"/>
    <n v="134.69999999999999"/>
    <n v="1323.8"/>
  </r>
  <r>
    <x v="1"/>
    <x v="9"/>
    <s v="Coraki (Richmond Terrace) "/>
    <s v="Lat: 28.98° S Lon: 153.29° E Elevation: 6 m"/>
    <n v="58015"/>
    <n v="143.80000000000001"/>
    <n v="160.19999999999999"/>
    <n v="180.6"/>
    <n v="126.4"/>
    <n v="112.8"/>
    <n v="100.9"/>
    <n v="74.900000000000006"/>
    <n v="54.4"/>
    <n v="47.5"/>
    <n v="72.400000000000006"/>
    <n v="89.8"/>
    <n v="120.5"/>
    <n v="1276.2"/>
  </r>
  <r>
    <x v="1"/>
    <x v="9"/>
    <s v="Woodburn (Cedar St)"/>
    <s v="Lat: 29.07° SLon: 153.34° EElevation: 5 m"/>
    <n v="58061"/>
    <n v="143.6"/>
    <n v="162.30000000000001"/>
    <n v="187.7"/>
    <n v="140.19999999999999"/>
    <n v="133.4"/>
    <n v="116.3"/>
    <n v="86.4"/>
    <n v="66.3"/>
    <n v="51.9"/>
    <n v="74.7"/>
    <n v="90.2"/>
    <n v="107.6"/>
    <n v="1358.1"/>
  </r>
  <r>
    <x v="1"/>
    <x v="10"/>
    <s v="Nashua (Wilsons River)"/>
    <s v="Lat: 28.73° S Lon: 153.46° E Elevation: 30 m"/>
    <n v="58162"/>
    <n v="188.8"/>
    <n v="244.3"/>
    <n v="224"/>
    <n v="163.9"/>
    <n v="118"/>
    <n v="174"/>
    <n v="71.2"/>
    <n v="72"/>
    <n v="57.4"/>
    <n v="94.3"/>
    <n v="107.1"/>
    <n v="142.1"/>
    <n v="1675.3"/>
  </r>
  <r>
    <x v="1"/>
    <x v="10"/>
    <s v="Byron Bay (Jacaranda Drive)"/>
    <s v="Lat: 28.64° S Lon: 153.59° E Elevation: 3 m"/>
    <n v="58007"/>
    <n v="195"/>
    <n v="228.9"/>
    <n v="237.1"/>
    <n v="183.9"/>
    <n v="190.1"/>
    <n v="169.1"/>
    <n v="119.7"/>
    <n v="94.3"/>
    <n v="71.3"/>
    <n v="105"/>
    <n v="121.9"/>
    <n v="156.5"/>
    <n v="1883.3"/>
  </r>
  <r>
    <x v="1"/>
    <x v="10"/>
    <s v="Clunes (Flatley Drive)"/>
    <s v="Lat: 28.73° S Lon: 153.41° E Elevation: 89 m"/>
    <n v="58127"/>
    <n v="186.5"/>
    <n v="214.6"/>
    <n v="231.2"/>
    <n v="161.30000000000001"/>
    <n v="146.19999999999999"/>
    <n v="136.9"/>
    <n v="88.6"/>
    <n v="61.9"/>
    <n v="45"/>
    <n v="97.9"/>
    <n v="113.2"/>
    <n v="152"/>
    <n v="1645.9"/>
  </r>
  <r>
    <x v="1"/>
    <x v="10"/>
    <s v="Corndale (Coopers Creek)"/>
    <s v="Lat: 28.72° SLon: 153.36° EElevation: 25 m"/>
    <n v="58206"/>
    <n v="194.3"/>
    <n v="226.1"/>
    <n v="212.9"/>
    <n v="125.3"/>
    <n v="89.5"/>
    <n v="128.30000000000001"/>
    <n v="53"/>
    <n v="59.4"/>
    <n v="43.2"/>
    <n v="97.7"/>
    <n v="101"/>
    <n v="133.4"/>
    <n v="1404.2"/>
  </r>
  <r>
    <x v="1"/>
    <x v="10"/>
    <s v="McLeans Ridges (Lascott Drive)"/>
    <s v="Lat: 28.79° SLon: 153.40° EElevation: 120 m"/>
    <n v="58023"/>
    <n v="173.5"/>
    <n v="213.2"/>
    <n v="235.7"/>
    <n v="139.5"/>
    <n v="109.6"/>
    <n v="148.19999999999999"/>
    <n v="60"/>
    <n v="64.7"/>
    <n v="50.9"/>
    <n v="107.5"/>
    <n v="105.5"/>
    <n v="140.1"/>
    <n v="1562.1"/>
  </r>
  <r>
    <x v="1"/>
    <x v="10"/>
    <s v="Ballina Airport AWS"/>
    <s v="Lat: 28.84° SLon: 153.56° EElevation: 1 m"/>
    <n v="58198"/>
    <n v="166.6"/>
    <n v="224.7"/>
    <n v="228.2"/>
    <n v="182.2"/>
    <n v="158"/>
    <n v="195.3"/>
    <n v="109.4"/>
    <n v="76.5"/>
    <n v="69.2"/>
    <n v="105.5"/>
    <n v="115.1"/>
    <n v="147.4"/>
    <n v="1864.7"/>
  </r>
  <r>
    <x v="1"/>
    <x v="10"/>
    <s v="The Channon"/>
    <s v="Lat: 28.68° S Lon: 153.28° E Elevation: 25 m"/>
    <n v="58147"/>
    <n v="171.5"/>
    <n v="192.1"/>
    <n v="209.4"/>
    <n v="148.4"/>
    <n v="127.6"/>
    <n v="112"/>
    <n v="68.400000000000006"/>
    <n v="45.7"/>
    <n v="47.1"/>
    <n v="90.4"/>
    <n v="108.4"/>
    <n v="155.5"/>
    <n v="1481"/>
  </r>
  <r>
    <x v="1"/>
    <x v="10"/>
    <s v="Meerschaum Vale (Jenbetdaph)"/>
    <s v="Lat: 28.93° SLon: 153.42° EElevation: 14 m"/>
    <n v="58171"/>
    <n v="176.3"/>
    <n v="200"/>
    <n v="232"/>
    <n v="191.8"/>
    <n v="174.7"/>
    <n v="161.1"/>
    <n v="89.8"/>
    <n v="64.400000000000006"/>
    <n v="49.5"/>
    <n v="98.8"/>
    <n v="107.1"/>
    <n v="149.9"/>
    <n v="1659.8"/>
  </r>
  <r>
    <x v="1"/>
    <x v="10"/>
    <s v="Rosebank (Upper Coopers Creek)"/>
    <s v="Lat: 28.62° SLon: 153.41° EElevation: 140 m"/>
    <n v="58165"/>
    <n v="216.6"/>
    <n v="276.89999999999998"/>
    <n v="277"/>
    <n v="183.8"/>
    <n v="182.6"/>
    <n v="147.69999999999999"/>
    <n v="88.1"/>
    <n v="64.8"/>
    <n v="58.3"/>
    <n v="113.2"/>
    <n v="136.19999999999999"/>
    <n v="197.2"/>
    <n v="1908.4"/>
  </r>
  <r>
    <x v="1"/>
    <x v="10"/>
    <s v="Lismore Airport AWS"/>
    <s v="Lat: 28.83° S Lon: 153.26° E Elevation: 9 m"/>
    <n v="58214"/>
    <n v="144.30000000000001"/>
    <n v="143.80000000000001"/>
    <n v="181.4"/>
    <n v="108.6"/>
    <n v="66"/>
    <n v="105.3"/>
    <n v="34.5"/>
    <n v="56"/>
    <n v="43.2"/>
    <n v="92.9"/>
    <n v="91.5"/>
    <n v="140.6"/>
    <n v="1220.4000000000001"/>
  </r>
  <r>
    <x v="1"/>
    <x v="10"/>
    <s v="Tuncester (Leycester Creek)"/>
    <s v="Lat: 28.80° S Lon: 153.24° E Elevation: 10 m"/>
    <n v="58201"/>
    <n v="129.6"/>
    <n v="189.4"/>
    <n v="174.4"/>
    <n v="98.8"/>
    <n v="81.5"/>
    <n v="99.7"/>
    <n v="36.200000000000003"/>
    <n v="47"/>
    <n v="37.200000000000003"/>
    <n v="76.5"/>
    <n v="95.6"/>
    <n v="124.7"/>
    <n v="1102.0999999999999"/>
  </r>
  <r>
    <x v="1"/>
    <x v="10"/>
    <s v="Byron Bay (Cape Byron AWS)"/>
    <s v="Lat: 28.64° SLon: 153.64° EElevation: 95 m"/>
    <n v="58216"/>
    <n v="150.69999999999999"/>
    <n v="206"/>
    <n v="188"/>
    <n v="153.6"/>
    <n v="101"/>
    <n v="156.80000000000001"/>
    <n v="86.3"/>
    <n v="66.400000000000006"/>
    <n v="57.3"/>
    <n v="98"/>
    <n v="86.5"/>
    <n v="128.30000000000001"/>
    <n v="1523.8"/>
  </r>
  <r>
    <x v="1"/>
    <x v="10"/>
    <s v="Brunswick Heads Bowling Club"/>
    <s v="Lat: 28.55° SLon: 153.55° EElevation: 5 m"/>
    <n v="58103"/>
    <n v="179.6"/>
    <n v="210.6"/>
    <n v="227.6"/>
    <n v="179"/>
    <n v="169.4"/>
    <n v="150"/>
    <n v="90.3"/>
    <n v="70.900000000000006"/>
    <n v="53.6"/>
    <n v="111.4"/>
    <n v="129.19999999999999"/>
    <n v="149.6"/>
    <n v="1732.2"/>
  </r>
  <r>
    <x v="1"/>
    <x v="10"/>
    <s v="Mullumbimby (Fairview Farm)"/>
    <s v="Lat: 28.55° SLon: 153.49° EElevation: 15 m"/>
    <n v="58040"/>
    <n v="203.2"/>
    <n v="244.5"/>
    <n v="251.3"/>
    <n v="174.6"/>
    <n v="166.7"/>
    <n v="132.9"/>
    <n v="96.8"/>
    <n v="72.5"/>
    <n v="61.9"/>
    <n v="106.9"/>
    <n v="119.7"/>
    <n v="154.69999999999999"/>
    <n v="1778.5"/>
  </r>
  <r>
    <x v="1"/>
    <x v="10"/>
    <s v="Doon Doon (McCabes Road)"/>
    <s v="Lat: 28.53° SLon: 153.32° EElevation: 230 m"/>
    <n v="58019"/>
    <n v="264.10000000000002"/>
    <n v="325.89999999999998"/>
    <n v="318"/>
    <n v="197"/>
    <n v="179.5"/>
    <n v="162.80000000000001"/>
    <n v="105.3"/>
    <n v="74"/>
    <n v="57.4"/>
    <n v="129.80000000000001"/>
    <n v="130.69999999999999"/>
    <n v="204.1"/>
    <n v="2216.4"/>
  </r>
  <r>
    <x v="1"/>
    <x v="10"/>
    <s v="Rosebank (Repentance Creek)"/>
    <s v="Lat: 28.64° SLon: 153.41° EElevation: 75 m"/>
    <n v="58070"/>
    <n v="229.2"/>
    <n v="276.8"/>
    <n v="264.3"/>
    <n v="192.8"/>
    <n v="171.4"/>
    <n v="157"/>
    <n v="96.1"/>
    <n v="80.7"/>
    <n v="55.2"/>
    <n v="121.9"/>
    <n v="131.5"/>
    <n v="180.9"/>
    <n v="1967"/>
  </r>
  <r>
    <x v="1"/>
    <x v="11"/>
    <s v="Bellwood (Nambucca Heads (Nambucca Resor"/>
    <s v="Lat: 30.68° S Lon: 152.98° E Elevation: 3 m"/>
    <n v="59150"/>
    <n v="120.1"/>
    <n v="237.1"/>
    <n v="215.1"/>
    <n v="129"/>
    <n v="92"/>
    <n v="155.19999999999999"/>
    <n v="54.6"/>
    <n v="53.4"/>
    <n v="62.3"/>
    <n v="129.19999999999999"/>
    <n v="99.7"/>
    <n v="122.1"/>
    <n v="1366.9"/>
  </r>
  <r>
    <x v="1"/>
    <x v="11"/>
    <s v="Bowraville Recreation Club"/>
    <s v="Lat: 30.65° SLon: 152.85° EElevation: 20 m"/>
    <n v="59002"/>
    <n v="57.4"/>
    <n v="190.1"/>
    <n v="187.4"/>
    <n v="122.4"/>
    <n v="101.1"/>
    <n v="104.7"/>
    <n v="65"/>
    <n v="57.8"/>
    <n v="56.1"/>
    <n v="87.3"/>
    <n v="102.4"/>
    <n v="126.3"/>
    <n v="1358.1"/>
  </r>
  <r>
    <x v="1"/>
    <x v="11"/>
    <s v="Kalang (Spicketts Ck (Noonannie))"/>
    <s v="Lat: 30.56° SLon: 152.87° EElevation: 60 m"/>
    <n v="59148"/>
    <n v="175.5"/>
    <n v="278"/>
    <n v="207.5"/>
    <n v="139.30000000000001"/>
    <n v="77.400000000000006"/>
    <n v="129"/>
    <n v="52.4"/>
    <n v="55"/>
    <n v="67.3"/>
    <n v="154.1"/>
    <n v="125"/>
    <n v="196.6"/>
    <n v="1768.3"/>
  </r>
  <r>
    <x v="1"/>
    <x v="11"/>
    <s v="Bowraville (Cow Cownty)"/>
    <s v="Lat: 30.67° SLon: 152.76° EElevation: 48 m"/>
    <n v="59110"/>
    <n v="164.7"/>
    <n v="189.9"/>
    <n v="194.5"/>
    <n v="118.4"/>
    <n v="104.3"/>
    <n v="88.1"/>
    <n v="36.200000000000003"/>
    <n v="43.3"/>
    <n v="49.9"/>
    <n v="86.7"/>
    <n v="115.8"/>
    <n v="149.5"/>
    <n v="1366.1"/>
  </r>
  <r>
    <x v="1"/>
    <x v="11"/>
    <s v="Kalang (Kooroowi (Sharabel))"/>
    <s v="Lat: 30.47° SLon: 152.82° EElevation: 86 m"/>
    <n v="59146"/>
    <n v="191.7"/>
    <n v="264.60000000000002"/>
    <n v="231.9"/>
    <n v="117"/>
    <n v="96.2"/>
    <n v="123.4"/>
    <n v="46.7"/>
    <n v="45"/>
    <n v="61.4"/>
    <n v="119.9"/>
    <n v="126.3"/>
    <n v="168.6"/>
    <n v="1709.7"/>
  </r>
  <r>
    <x v="1"/>
    <x v="11"/>
    <s v="Cooks Ck (Kalang)"/>
    <s v="Lat: 30.53° SLon: 152.74° EElevation: 80 m"/>
    <n v="59147"/>
    <n v="151.1"/>
    <n v="218"/>
    <n v="170.6"/>
    <n v="101"/>
    <n v="97.8"/>
    <n v="94.1"/>
    <n v="38.5"/>
    <n v="35.1"/>
    <n v="49"/>
    <n v="111.6"/>
    <n v="95.2"/>
    <n v="150.5"/>
    <n v="1494"/>
  </r>
  <r>
    <x v="1"/>
    <x v="11"/>
    <s v="South West Rocks (Smoky Cape Lighthouse)"/>
    <s v="Lat: 30.92° SLon: 153.09° EElevation: 117 m"/>
    <n v="59030"/>
    <n v="142.9"/>
    <n v="169.6"/>
    <n v="197.8"/>
    <n v="168.1"/>
    <n v="126.8"/>
    <n v="136.6"/>
    <n v="74.8"/>
    <n v="79.2"/>
    <n v="56.4"/>
    <n v="93"/>
    <n v="111.5"/>
    <n v="121.1"/>
    <n v="1496.6"/>
  </r>
  <r>
    <x v="1"/>
    <x v="11"/>
    <s v="Taylors Arm"/>
    <s v="Lat: 30.78° SLon: 152.70° EElevation: 80 m"/>
    <n v="59032"/>
    <n v="158.19999999999999"/>
    <n v="186"/>
    <n v="170.8"/>
    <n v="105.2"/>
    <n v="88.4"/>
    <n v="93.3"/>
    <n v="43.4"/>
    <n v="55"/>
    <n v="48.7"/>
    <n v="83.7"/>
    <n v="97.9"/>
    <n v="125.7"/>
    <n v="1266"/>
  </r>
  <r>
    <x v="1"/>
    <x v="11"/>
    <s v="Bowra Sugarloaf"/>
    <s v="Lat: 30.66° SLon: 152.65° EElevation: 870 m"/>
    <n v="59138"/>
    <n v="241.8"/>
    <n v="299.3"/>
    <n v="252.2"/>
    <n v="107.3"/>
    <n v="105.6"/>
    <n v="115.6"/>
    <n v="46"/>
    <n v="63.9"/>
    <n v="75.900000000000006"/>
    <n v="183.2"/>
    <n v="145.1"/>
    <n v="208.3"/>
    <n v="1848.9"/>
  </r>
  <r>
    <x v="1"/>
    <x v="11"/>
    <s v="Girralong"/>
    <s v="Lat: 30.57° SLon: 152.65° EElevation: 100 m"/>
    <n v="59107"/>
    <n v="201.8"/>
    <n v="214.1"/>
    <n v="202.9"/>
    <n v="132.6"/>
    <n v="104.9"/>
    <n v="89.2"/>
    <n v="47.3"/>
    <n v="43.8"/>
    <n v="46.2"/>
    <n v="101.4"/>
    <n v="143.6"/>
    <n v="144.6"/>
    <n v="1525.4"/>
  </r>
  <r>
    <x v="1"/>
    <x v="11"/>
    <s v="Promised Land (Bellingen (Crystal Creek)"/>
    <s v="Lat: 30.35° SLon: 152.90° EElevation: 105 m"/>
    <n v="59078"/>
    <n v="300.2"/>
    <n v="294.2"/>
    <n v="322.39999999999998"/>
    <n v="200.1"/>
    <n v="169.9"/>
    <n v="157.1"/>
    <n v="69.599999999999994"/>
    <n v="78"/>
    <n v="63.7"/>
    <n v="141.19999999999999"/>
    <n v="187.1"/>
    <n v="195.9"/>
    <n v="2149.5"/>
  </r>
  <r>
    <x v="1"/>
    <x v="11"/>
    <s v="Coffs Harbour Airport"/>
    <s v="Lat: 30.32° SLon: 153.12° EElevation: 4 m"/>
    <n v="59151"/>
    <n v="129.9"/>
    <n v="273.2"/>
    <n v="316.8"/>
    <n v="137.19999999999999"/>
    <n v="90.3"/>
    <n v="126.4"/>
    <n v="56.8"/>
    <n v="63.3"/>
    <n v="71.099999999999994"/>
    <n v="143.69999999999999"/>
    <n v="104.4"/>
    <n v="174.4"/>
    <n v="1709.1"/>
  </r>
  <r>
    <x v="1"/>
    <x v="11"/>
    <s v="Orama (Darkwood Road)"/>
    <s v="Lat: 30.43° SLon: 152.68° EElevation: 75 m"/>
    <n v="59100"/>
    <n v="222.7"/>
    <n v="233.5"/>
    <n v="238.7"/>
    <n v="132.69999999999999"/>
    <n v="109.6"/>
    <n v="85.6"/>
    <n v="51.9"/>
    <n v="39"/>
    <n v="52.6"/>
    <n v="115.2"/>
    <n v="140.69999999999999"/>
    <n v="174.3"/>
    <n v="1584.9"/>
  </r>
  <r>
    <x v="1"/>
    <x v="12"/>
    <s v="Nashua (Wilsons River)"/>
    <s v="Lat: 28.73° SLon: 153.46° EElevation: 30 m"/>
    <n v="58162"/>
    <n v="188.8"/>
    <n v="244.3"/>
    <n v="224"/>
    <n v="163.9"/>
    <n v="118"/>
    <n v="174"/>
    <n v="71.2"/>
    <n v="72"/>
    <n v="57.4"/>
    <n v="94.3"/>
    <n v="107.1"/>
    <n v="142.1"/>
    <n v="1675.3"/>
  </r>
  <r>
    <x v="1"/>
    <x v="12"/>
    <s v="McLeans Ridges (Lascott Drive)"/>
    <s v="Lat: 28.79° SLon: 153.40° EElevation: 120 m"/>
    <n v="58023"/>
    <n v="173.5"/>
    <n v="213.2"/>
    <n v="235.7"/>
    <n v="139.5"/>
    <n v="109.6"/>
    <n v="148.19999999999999"/>
    <n v="60"/>
    <n v="64.7"/>
    <n v="50.9"/>
    <n v="107.5"/>
    <n v="105.5"/>
    <n v="140.1"/>
    <n v="1562.1"/>
  </r>
  <r>
    <x v="1"/>
    <x v="12"/>
    <s v="Meerschaum Vale (Jenbetdaph)"/>
    <s v="Lat: 28.93° SLon: 153.42° EElevation: 14 m"/>
    <n v="58171"/>
    <n v="176.3"/>
    <n v="200"/>
    <n v="232"/>
    <n v="191.8"/>
    <n v="174.4"/>
    <n v="161.1"/>
    <n v="89.8"/>
    <n v="64.400000000000006"/>
    <n v="49.5"/>
    <n v="98.8"/>
    <n v="107.1"/>
    <n v="149.9"/>
    <n v="1659.8"/>
  </r>
  <r>
    <x v="1"/>
    <x v="12"/>
    <s v="Clunes (Flatley Drive)"/>
    <s v="Lat: 28.73° SLon: 153.41° EElevation: 89 m"/>
    <n v="58127"/>
    <n v="186.5"/>
    <n v="214.6"/>
    <n v="231.2"/>
    <n v="161.30000000000001"/>
    <n v="146.19999999999999"/>
    <n v="136.9"/>
    <n v="88.6"/>
    <n v="61.9"/>
    <n v="45"/>
    <n v="97.9"/>
    <n v="113.2"/>
    <n v="152"/>
    <n v="1645.9"/>
  </r>
  <r>
    <x v="1"/>
    <x v="12"/>
    <s v="Corndale (Coopers Creek)"/>
    <s v="Lat: 28.72° SLon: 153.36° EElevation: 25 m"/>
    <n v="58206"/>
    <n v="194.3"/>
    <n v="226.1"/>
    <n v="212.9"/>
    <n v="125.3"/>
    <n v="89.5"/>
    <n v="128.30000000000001"/>
    <n v="53"/>
    <n v="59.4"/>
    <n v="43.2"/>
    <n v="97.7"/>
    <n v="101"/>
    <n v="133.4"/>
    <n v="1404.2"/>
  </r>
  <r>
    <x v="1"/>
    <x v="12"/>
    <s v="Byron Bay (Jacaranda Drive)"/>
    <s v="Lat: 28.64° SLon: 153.59° EElevation: 3 m"/>
    <n v="58007"/>
    <n v="195"/>
    <n v="228.9"/>
    <n v="237.1"/>
    <n v="183.9"/>
    <n v="190.1"/>
    <n v="169.1"/>
    <n v="119.7"/>
    <n v="94.3"/>
    <n v="71.3"/>
    <n v="105"/>
    <n v="121.9"/>
    <n v="156.5"/>
    <n v="1883.3"/>
  </r>
  <r>
    <x v="1"/>
    <x v="12"/>
    <s v="Byron Bay (Cape Byron AWS)"/>
    <s v="Lat: 28.64° SLon: 153.64° EElevation: 95 m"/>
    <n v="58216"/>
    <n v="150.69999999999999"/>
    <n v="206"/>
    <n v="188"/>
    <n v="153.6"/>
    <n v="101"/>
    <n v="156.80000000000001"/>
    <n v="86.3"/>
    <n v="66.400000000000006"/>
    <n v="57.3"/>
    <n v="98"/>
    <n v="86.5"/>
    <n v="128.30000000000001"/>
    <n v="1523.8"/>
  </r>
  <r>
    <x v="1"/>
    <x v="12"/>
    <s v="Rosebank (Repentance Creek)"/>
    <s v="Lat: 28.64° SLon: 153.41° EElevation: 75 m"/>
    <n v="58070"/>
    <n v="229.2"/>
    <n v="276.8"/>
    <n v="264.3"/>
    <n v="192.8"/>
    <n v="171.4"/>
    <n v="157"/>
    <n v="96.1"/>
    <n v="80.7"/>
    <n v="55.2"/>
    <n v="121.9"/>
    <n v="131.5"/>
    <n v="180.9"/>
    <n v="1967"/>
  </r>
  <r>
    <x v="1"/>
    <x v="12"/>
    <s v="Rosebank (Upper Coopers Creek)"/>
    <s v="Lat: 28.62° SLon: 153.41° EElevation: 140 m"/>
    <n v="58165"/>
    <n v="216.6"/>
    <n v="276.89999999999998"/>
    <n v="277"/>
    <n v="183.8"/>
    <n v="182.6"/>
    <n v="147.69999999999999"/>
    <n v="88.1"/>
    <n v="64.8"/>
    <n v="58.3"/>
    <n v="113.2"/>
    <n v="136.19999999999999"/>
    <n v="197.2"/>
    <n v="1908.4"/>
  </r>
  <r>
    <x v="1"/>
    <x v="12"/>
    <s v="Lismore Airport AWS"/>
    <s v="Lat: 28.83° SLon: 153.26° EElevation: 9 m"/>
    <n v="58214"/>
    <n v="144.30000000000001"/>
    <n v="143.80000000000001"/>
    <n v="181.4"/>
    <n v="108.6"/>
    <n v="66"/>
    <n v="105.3"/>
    <n v="34.5"/>
    <n v="56"/>
    <n v="43.2"/>
    <n v="92.9"/>
    <n v="91.5"/>
    <n v="140.6"/>
    <n v="1220.4000000000001"/>
  </r>
  <r>
    <x v="1"/>
    <x v="12"/>
    <s v="Tuncester (Leycester Creek)"/>
    <s v="Lat: 28.80° SLon: 153.24° EElevation: 10 m"/>
    <n v="58201"/>
    <n v="129.6"/>
    <n v="189.4"/>
    <n v="174.4"/>
    <n v="98.8"/>
    <n v="81.5"/>
    <n v="99.7"/>
    <n v="36.200000000000003"/>
    <n v="47"/>
    <n v="37.200000000000003"/>
    <n v="76.5"/>
    <n v="95.6"/>
    <n v="124.7"/>
    <n v="1102.0999999999999"/>
  </r>
  <r>
    <x v="1"/>
    <x v="12"/>
    <s v="Coraki (Richmond Terrace)"/>
    <s v="Lat: 28.98° SLon: 153.29° EElevation: 6 m"/>
    <n v="58015"/>
    <n v="143.80000000000001"/>
    <n v="160.19999999999999"/>
    <n v="180.6"/>
    <n v="126.4"/>
    <n v="112.8"/>
    <n v="100.9"/>
    <n v="74.900000000000006"/>
    <n v="54.4"/>
    <n v="47.5"/>
    <n v="72.400000000000006"/>
    <n v="89.8"/>
    <n v="120.5"/>
    <n v="1276.2"/>
  </r>
  <r>
    <x v="1"/>
    <x v="12"/>
    <s v="The Channon"/>
    <s v="Lat: 28.68° SLon: 153.28° EElevation: 25 m"/>
    <n v="58147"/>
    <n v="171.5"/>
    <n v="192.1"/>
    <n v="209.4"/>
    <n v="148.4"/>
    <n v="127.6"/>
    <n v="112"/>
    <n v="68.400000000000006"/>
    <n v="45.7"/>
    <n v="47.1"/>
    <n v="90.4"/>
    <n v="108.4"/>
    <n v="155.5"/>
    <n v="1481"/>
  </r>
  <r>
    <x v="1"/>
    <x v="12"/>
    <s v="Brunswick Heads Bowling Club"/>
    <s v="Lat: 28.55° SLon: 153.55° EElevation: 5 m"/>
    <n v="58103"/>
    <n v="179.6"/>
    <n v="210.6"/>
    <n v="227.6"/>
    <n v="179"/>
    <n v="169.4"/>
    <n v="150"/>
    <n v="90.3"/>
    <n v="70.900000000000006"/>
    <n v="53.6"/>
    <n v="111.4"/>
    <n v="129.19999999999999"/>
    <n v="149.6"/>
    <n v="1732.2"/>
  </r>
  <r>
    <x v="1"/>
    <x v="12"/>
    <s v="Mullumbimby (Fairview Farm)"/>
    <s v="Lat: 28.55° SLon: 153.49° EElevation: 15 m"/>
    <n v="58040"/>
    <n v="203.2"/>
    <n v="244.5"/>
    <n v="251.3"/>
    <n v="174.6"/>
    <n v="166.7"/>
    <n v="132.9"/>
    <n v="96.8"/>
    <n v="72.5"/>
    <n v="61.9"/>
    <n v="106.9"/>
    <n v="119.7"/>
    <n v="154.69999999999999"/>
    <n v="1778.5"/>
  </r>
  <r>
    <x v="1"/>
    <x v="12"/>
    <s v="Woodburn (Cedar St)"/>
    <s v="Lat: 29.07° SLon: 153.34° EElevation: 5 m"/>
    <n v="58061"/>
    <n v="143.6"/>
    <n v="162.30000000000001"/>
    <n v="187.7"/>
    <n v="140.19999999999999"/>
    <n v="133.4"/>
    <n v="116.3"/>
    <n v="86.4"/>
    <n v="66.3"/>
    <n v="51.9"/>
    <n v="74.7"/>
    <n v="90.2"/>
    <n v="107.6"/>
    <n v="1358.1"/>
  </r>
</pivotCacheRecords>
</file>

<file path=xl/pivotCache/pivotCacheRecords2.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2">
  <r>
    <x v="0"/>
    <x v="0"/>
    <x v="0"/>
    <n v="193"/>
    <n v="234"/>
    <n v="238"/>
    <n v="168"/>
    <n v="147"/>
    <n v="150"/>
    <n v="86"/>
    <n v="68"/>
    <n v="55"/>
    <n v="104"/>
    <n v="115"/>
    <n v="157"/>
  </r>
  <r>
    <x v="0"/>
    <x v="1"/>
    <x v="0"/>
    <n v="193"/>
    <n v="235"/>
    <n v="238"/>
    <n v="170"/>
    <n v="149"/>
    <n v="152"/>
    <n v="87"/>
    <n v="69"/>
    <n v="56"/>
    <n v="106"/>
    <n v="115"/>
    <n v="157"/>
  </r>
  <r>
    <x v="0"/>
    <x v="2"/>
    <x v="0"/>
    <n v="142"/>
    <n v="164"/>
    <n v="168"/>
    <n v="102"/>
    <n v="82"/>
    <n v="94"/>
    <n v="43"/>
    <n v="51"/>
    <n v="48"/>
    <n v="86"/>
    <n v="108"/>
    <n v="119"/>
  </r>
  <r>
    <x v="0"/>
    <x v="3"/>
    <x v="0"/>
    <n v="173"/>
    <n v="209"/>
    <n v="212"/>
    <n v="136"/>
    <n v="117"/>
    <n v="126"/>
    <n v="65"/>
    <n v="59"/>
    <n v="48"/>
    <n v="94"/>
    <n v="105"/>
    <n v="146"/>
  </r>
  <r>
    <x v="0"/>
    <x v="4"/>
    <x v="0"/>
    <n v="186"/>
    <n v="226"/>
    <n v="231"/>
    <n v="162"/>
    <n v="139"/>
    <n v="146"/>
    <n v="81"/>
    <n v="67"/>
    <n v="54"/>
    <n v="103"/>
    <n v="113"/>
    <n v="154"/>
  </r>
  <r>
    <x v="0"/>
    <x v="5"/>
    <x v="0"/>
    <n v="174"/>
    <n v="234"/>
    <n v="224"/>
    <n v="132"/>
    <n v="105"/>
    <n v="115"/>
    <n v="53"/>
    <n v="55"/>
    <n v="59"/>
    <n v="119"/>
    <n v="123"/>
    <n v="158"/>
  </r>
  <r>
    <x v="0"/>
    <x v="6"/>
    <x v="0"/>
    <n v="177"/>
    <n v="212"/>
    <n v="220"/>
    <n v="154"/>
    <n v="134"/>
    <n v="137"/>
    <n v="78"/>
    <n v="65"/>
    <n v="52"/>
    <n v="97"/>
    <n v="108"/>
    <n v="146"/>
  </r>
  <r>
    <x v="0"/>
    <x v="7"/>
    <x v="0"/>
    <n v="174"/>
    <n v="210"/>
    <n v="218"/>
    <n v="150"/>
    <n v="130"/>
    <n v="137"/>
    <n v="74"/>
    <n v="64"/>
    <n v="52"/>
    <n v="96"/>
    <n v="108"/>
    <n v="146"/>
  </r>
  <r>
    <x v="1"/>
    <x v="8"/>
    <x v="0"/>
    <n v="151"/>
    <n v="154"/>
    <n v="118"/>
    <n v="61"/>
    <n v="60"/>
    <n v="49"/>
    <n v="40"/>
    <n v="31"/>
    <n v="31"/>
    <n v="78"/>
    <n v="85"/>
    <n v="118"/>
  </r>
  <r>
    <x v="1"/>
    <x v="9"/>
    <x v="0"/>
    <n v="210"/>
    <n v="250"/>
    <n v="213"/>
    <n v="132"/>
    <n v="123"/>
    <n v="92"/>
    <n v="61"/>
    <n v="48"/>
    <n v="50"/>
    <n v="107"/>
    <n v="108"/>
    <n v="165"/>
  </r>
  <r>
    <x v="1"/>
    <x v="10"/>
    <x v="0"/>
    <n v="196"/>
    <n v="251"/>
    <n v="210"/>
    <n v="130"/>
    <n v="125"/>
    <n v="88"/>
    <n v="62"/>
    <n v="52"/>
    <n v="51"/>
    <n v="102"/>
    <n v="106"/>
    <n v="153"/>
  </r>
  <r>
    <x v="1"/>
    <x v="11"/>
    <x v="0"/>
    <n v="152"/>
    <n v="194"/>
    <n v="148"/>
    <n v="83"/>
    <n v="79"/>
    <n v="60"/>
    <n v="47"/>
    <n v="43"/>
    <n v="40"/>
    <n v="86"/>
    <n v="83"/>
    <n v="129"/>
  </r>
  <r>
    <x v="1"/>
    <x v="12"/>
    <x v="0"/>
    <n v="116"/>
    <n v="116"/>
    <n v="96"/>
    <n v="54"/>
    <n v="53"/>
    <n v="48"/>
    <n v="34"/>
    <n v="27"/>
    <n v="33"/>
    <n v="72"/>
    <n v="78"/>
    <n v="109"/>
  </r>
  <r>
    <x v="0"/>
    <x v="0"/>
    <x v="1"/>
    <n v="1930000"/>
    <n v="2340000"/>
    <n v="2380000"/>
    <n v="1680000"/>
    <n v="1470000"/>
    <n v="1500000"/>
    <n v="860000"/>
    <n v="680000"/>
    <n v="550000"/>
    <n v="1040000"/>
    <n v="1150000"/>
    <n v="1570000"/>
  </r>
  <r>
    <x v="0"/>
    <x v="1"/>
    <x v="1"/>
    <n v="1930000"/>
    <n v="2350000"/>
    <n v="2380000"/>
    <n v="1700000"/>
    <n v="1490000"/>
    <n v="1520000"/>
    <n v="870000"/>
    <n v="690000"/>
    <n v="560000"/>
    <n v="1060000"/>
    <n v="1150000"/>
    <n v="1570000"/>
  </r>
  <r>
    <x v="0"/>
    <x v="13"/>
    <x v="1"/>
    <n v="1420000"/>
    <n v="1640000"/>
    <n v="1680000"/>
    <n v="1020000"/>
    <n v="820000"/>
    <n v="940000"/>
    <n v="430000"/>
    <n v="510000"/>
    <n v="480000"/>
    <n v="860000"/>
    <n v="1080000"/>
    <n v="1190000"/>
  </r>
  <r>
    <x v="0"/>
    <x v="3"/>
    <x v="1"/>
    <n v="1730000"/>
    <n v="2090000"/>
    <n v="2120000"/>
    <n v="1360000"/>
    <n v="1170000"/>
    <n v="1260000"/>
    <n v="650000"/>
    <n v="590000"/>
    <n v="480000"/>
    <n v="940000"/>
    <n v="1050000"/>
    <n v="1460000"/>
  </r>
  <r>
    <x v="0"/>
    <x v="4"/>
    <x v="1"/>
    <n v="1860000"/>
    <n v="2260000"/>
    <n v="2310000"/>
    <n v="1620000"/>
    <n v="1390000"/>
    <n v="1460000"/>
    <n v="810000"/>
    <n v="670000"/>
    <n v="540000"/>
    <n v="1030000"/>
    <n v="1130000"/>
    <n v="1540000"/>
  </r>
  <r>
    <x v="0"/>
    <x v="7"/>
    <x v="1"/>
    <n v="1740000"/>
    <n v="2100000"/>
    <n v="2180000"/>
    <n v="1500000"/>
    <n v="1300000"/>
    <n v="1370000"/>
    <n v="740000"/>
    <n v="640000"/>
    <n v="520000"/>
    <n v="960000"/>
    <n v="1080000"/>
    <n v="1460000"/>
  </r>
  <r>
    <x v="0"/>
    <x v="5"/>
    <x v="1"/>
    <n v="1740000"/>
    <n v="2340000"/>
    <n v="2240000"/>
    <n v="1320000"/>
    <n v="1050000"/>
    <n v="1150000"/>
    <n v="530000"/>
    <n v="550000"/>
    <n v="590000"/>
    <n v="1190000"/>
    <n v="1230000"/>
    <n v="1580000"/>
  </r>
  <r>
    <x v="0"/>
    <x v="6"/>
    <x v="1"/>
    <n v="1770000"/>
    <n v="2120000"/>
    <n v="2200000"/>
    <n v="1540000"/>
    <n v="1340000"/>
    <n v="1370000"/>
    <n v="780000"/>
    <n v="650000"/>
    <n v="520000"/>
    <n v="970000"/>
    <n v="1080000"/>
    <n v="1460000"/>
  </r>
  <r>
    <x v="1"/>
    <x v="8"/>
    <x v="1"/>
    <n v="1510000"/>
    <n v="1540000"/>
    <n v="1180000"/>
    <n v="610000"/>
    <n v="600000"/>
    <n v="490000"/>
    <n v="400000"/>
    <n v="310000"/>
    <n v="310000"/>
    <n v="780000"/>
    <n v="850000"/>
    <n v="1180000"/>
  </r>
  <r>
    <x v="1"/>
    <x v="12"/>
    <x v="1"/>
    <n v="1160000"/>
    <n v="1160000"/>
    <n v="960000"/>
    <n v="540000"/>
    <n v="530000"/>
    <n v="480000"/>
    <n v="340000"/>
    <n v="270000"/>
    <n v="330000"/>
    <n v="720000"/>
    <n v="780000"/>
    <n v="1090000"/>
  </r>
  <r>
    <x v="1"/>
    <x v="11"/>
    <x v="1"/>
    <n v="1520000"/>
    <n v="1940000"/>
    <n v="1480000"/>
    <n v="830000"/>
    <n v="790000"/>
    <n v="600000"/>
    <n v="470000"/>
    <n v="430000"/>
    <n v="400000"/>
    <n v="860000"/>
    <n v="830000"/>
    <n v="1290000"/>
  </r>
  <r>
    <x v="1"/>
    <x v="10"/>
    <x v="1"/>
    <n v="1960000"/>
    <n v="2510000"/>
    <n v="2100000"/>
    <n v="1300000"/>
    <n v="1250000"/>
    <n v="880000"/>
    <n v="620000"/>
    <n v="520000"/>
    <n v="510000"/>
    <n v="1020000"/>
    <n v="1060000"/>
    <n v="1530000"/>
  </r>
  <r>
    <x v="1"/>
    <x v="9"/>
    <x v="1"/>
    <n v="2100000"/>
    <n v="2500000"/>
    <n v="2130000"/>
    <n v="1320000"/>
    <n v="1230000"/>
    <n v="920000"/>
    <n v="610000"/>
    <n v="480000"/>
    <n v="500000"/>
    <n v="1070000"/>
    <n v="1080000"/>
    <n v="1650000"/>
  </r>
  <r>
    <x v="2"/>
    <x v="14"/>
    <x v="2"/>
    <n v="702000"/>
    <n v="702000"/>
    <n v="702000"/>
    <n v="702000"/>
    <n v="702000"/>
    <n v="702000"/>
    <n v="702000"/>
    <n v="702000"/>
    <n v="702000"/>
    <n v="702000"/>
    <n v="702000"/>
    <n v="702000"/>
  </r>
  <r>
    <x v="0"/>
    <x v="0"/>
    <x v="3"/>
    <n v="1228000"/>
    <n v="1638000"/>
    <n v="1678000"/>
    <n v="978000"/>
    <n v="768000"/>
    <n v="798000"/>
    <n v="158000"/>
    <n v="-22000"/>
    <n v="-152000"/>
    <n v="338000"/>
    <n v="448000"/>
    <n v="868000"/>
  </r>
  <r>
    <x v="0"/>
    <x v="1"/>
    <x v="3"/>
    <n v="1228000"/>
    <n v="1648000"/>
    <n v="1678000"/>
    <n v="998000"/>
    <n v="788000"/>
    <n v="818000"/>
    <n v="168000"/>
    <n v="-12000"/>
    <n v="-142000"/>
    <n v="358000"/>
    <n v="448000"/>
    <n v="868000"/>
  </r>
  <r>
    <x v="0"/>
    <x v="13"/>
    <x v="3"/>
    <n v="718000"/>
    <n v="938000"/>
    <n v="978000"/>
    <n v="318000"/>
    <n v="118000"/>
    <n v="238000"/>
    <n v="-272000"/>
    <n v="-192000"/>
    <n v="-222000"/>
    <n v="158000"/>
    <n v="378000"/>
    <n v="488000"/>
  </r>
  <r>
    <x v="0"/>
    <x v="3"/>
    <x v="3"/>
    <n v="1028000"/>
    <n v="1388000"/>
    <n v="1418000"/>
    <n v="658000"/>
    <n v="468000"/>
    <n v="558000"/>
    <n v="-52000"/>
    <n v="-112000"/>
    <n v="-222000"/>
    <n v="238000"/>
    <n v="348000"/>
    <n v="758000"/>
  </r>
  <r>
    <x v="0"/>
    <x v="4"/>
    <x v="3"/>
    <n v="1158000"/>
    <n v="1558000"/>
    <n v="1608000"/>
    <n v="918000"/>
    <n v="688000"/>
    <n v="758000"/>
    <n v="108000"/>
    <n v="-32000"/>
    <n v="-162000"/>
    <n v="328000"/>
    <n v="428000"/>
    <n v="838000"/>
  </r>
  <r>
    <x v="0"/>
    <x v="7"/>
    <x v="3"/>
    <n v="1038000"/>
    <n v="1398000"/>
    <n v="1478000"/>
    <n v="798000"/>
    <n v="598000"/>
    <n v="668000"/>
    <n v="38000"/>
    <n v="-62000"/>
    <n v="-182000"/>
    <n v="258000"/>
    <n v="378000"/>
    <n v="758000"/>
  </r>
  <r>
    <x v="0"/>
    <x v="5"/>
    <x v="3"/>
    <n v="1038000"/>
    <n v="1638000"/>
    <n v="1538000"/>
    <n v="618000"/>
    <n v="348000"/>
    <n v="448000"/>
    <n v="-172000"/>
    <n v="-152000"/>
    <n v="-112000"/>
    <n v="488000"/>
    <n v="528000"/>
    <n v="878000"/>
  </r>
  <r>
    <x v="0"/>
    <x v="6"/>
    <x v="3"/>
    <n v="1068000"/>
    <n v="1418000"/>
    <n v="1498000"/>
    <n v="838000"/>
    <n v="638000"/>
    <n v="668000"/>
    <n v="78000"/>
    <n v="-52000"/>
    <n v="-182000"/>
    <n v="268000"/>
    <n v="378000"/>
    <n v="758000"/>
  </r>
  <r>
    <x v="1"/>
    <x v="10"/>
    <x v="3"/>
    <n v="1258000"/>
    <n v="1808000"/>
    <n v="1398000"/>
    <n v="598000"/>
    <n v="548000"/>
    <n v="178000"/>
    <n v="-82000"/>
    <n v="-182000"/>
    <n v="-192000"/>
    <n v="318000"/>
    <n v="358000"/>
    <n v="828000"/>
  </r>
  <r>
    <x v="1"/>
    <x v="11"/>
    <x v="3"/>
    <n v="818000"/>
    <n v="1238000"/>
    <n v="778000"/>
    <n v="128000"/>
    <n v="88000"/>
    <n v="-102000"/>
    <n v="-232000"/>
    <n v="-272000"/>
    <n v="-302000"/>
    <n v="158000"/>
    <n v="128000"/>
    <n v="588000"/>
  </r>
  <r>
    <x v="1"/>
    <x v="9"/>
    <x v="3"/>
    <n v="1398000"/>
    <n v="1798000"/>
    <n v="1428000"/>
    <n v="618000"/>
    <n v="528000"/>
    <n v="218000"/>
    <n v="-92000"/>
    <n v="-222000"/>
    <n v="-202000"/>
    <n v="368000"/>
    <n v="378000"/>
    <n v="948000"/>
  </r>
  <r>
    <x v="1"/>
    <x v="8"/>
    <x v="3"/>
    <n v="808000"/>
    <n v="838000"/>
    <n v="478000"/>
    <n v="-92000"/>
    <n v="-102000"/>
    <n v="-212000"/>
    <n v="-302000"/>
    <n v="-392000"/>
    <n v="-392000"/>
    <n v="78000"/>
    <n v="148000"/>
    <n v="478000"/>
  </r>
  <r>
    <x v="1"/>
    <x v="12"/>
    <x v="3"/>
    <n v="458000"/>
    <n v="458000"/>
    <n v="258000"/>
    <n v="-162000"/>
    <n v="-172000"/>
    <n v="-222000"/>
    <n v="-362000"/>
    <n v="-432000"/>
    <n v="-372000"/>
    <n v="18000"/>
    <n v="78000"/>
    <n v="388000"/>
  </r>
  <r>
    <x v="2"/>
    <x v="14"/>
    <x v="4"/>
    <s v="Yes"/>
    <s v="No"/>
    <s v="No"/>
    <s v="Yes"/>
    <s v="Yes"/>
    <s v="No"/>
    <s v="Yes"/>
    <s v="Yes"/>
    <s v="Yes"/>
    <s v="No"/>
    <s v="Yes"/>
    <s v="Yes"/>
  </r>
  <r>
    <x v="2"/>
    <x v="14"/>
    <x v="5"/>
    <s v="Yes"/>
    <s v="No"/>
    <s v="No"/>
    <s v="Yes"/>
    <s v="Yes"/>
    <s v="No"/>
    <s v="Yes"/>
    <s v="Yes"/>
    <s v="Yes"/>
    <s v="No"/>
    <s v="Yes"/>
    <s v="Yes"/>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8F1FB5F6-4BC5-E445-9FD3-8195384EA2FE}" name="PivotTable1" cacheId="0" dataOnRows="1" applyNumberFormats="0" applyBorderFormats="0" applyFontFormats="0" applyPatternFormats="0" applyAlignmentFormats="0" applyWidthHeightFormats="1" dataCaption="Values" updatedVersion="8" minRefreshableVersion="3" useAutoFormatting="1" itemPrintTitles="1" createdVersion="8" indent="0" showHeaders="0" outline="1" outlineData="1" multipleFieldFilters="0" chartFormat="5">
  <location ref="A4:C17" firstHeaderRow="0" firstDataRow="2" firstDataCol="1"/>
  <pivotFields count="18">
    <pivotField axis="axisCol" multipleItemSelectionAllowed="1" showAll="0">
      <items count="3">
        <item x="1"/>
        <item x="0"/>
        <item t="default"/>
      </items>
    </pivotField>
    <pivotField axis="axisCol" showAll="0">
      <items count="14">
        <item h="1" sd="0" x="6"/>
        <item h="1" sd="0" x="0"/>
        <item sd="0" x="7"/>
        <item h="1" sd="0" x="8"/>
        <item h="1" sd="0" x="5"/>
        <item h="1" sd="0" x="1"/>
        <item h="1" sd="0" x="10"/>
        <item h="1" sd="0" x="9"/>
        <item h="1" x="2"/>
        <item h="1" x="3"/>
        <item h="1" x="4"/>
        <item h="1" x="11"/>
        <item h="1" x="12"/>
        <item t="default" sd="0"/>
      </items>
    </pivotField>
    <pivotField showAll="0"/>
    <pivotField showAll="0"/>
    <pivotField showAll="0"/>
    <pivotField dataField="1" showAll="0"/>
    <pivotField dataField="1" showAll="0"/>
    <pivotField dataField="1" showAll="0"/>
    <pivotField dataField="1" showAll="0"/>
    <pivotField name="May2" dataField="1" showAll="0"/>
    <pivotField dataField="1" showAll="0"/>
    <pivotField dataField="1" showAll="0"/>
    <pivotField dataField="1" showAll="0"/>
    <pivotField dataField="1" showAll="0"/>
    <pivotField dataField="1" showAll="0"/>
    <pivotField dataField="1" showAll="0"/>
    <pivotField dataField="1" showAll="0"/>
    <pivotField showAll="0"/>
  </pivotFields>
  <rowFields count="1">
    <field x="-2"/>
  </rowFields>
  <rowItems count="12">
    <i>
      <x/>
    </i>
    <i i="1">
      <x v="1"/>
    </i>
    <i i="2">
      <x v="2"/>
    </i>
    <i i="3">
      <x v="3"/>
    </i>
    <i i="4">
      <x v="4"/>
    </i>
    <i i="5">
      <x v="5"/>
    </i>
    <i i="6">
      <x v="6"/>
    </i>
    <i i="7">
      <x v="7"/>
    </i>
    <i i="8">
      <x v="8"/>
    </i>
    <i i="9">
      <x v="9"/>
    </i>
    <i i="10">
      <x v="10"/>
    </i>
    <i i="11">
      <x v="11"/>
    </i>
  </rowItems>
  <colFields count="2">
    <field x="1"/>
    <field x="0"/>
  </colFields>
  <colItems count="2">
    <i>
      <x v="2"/>
    </i>
    <i t="grand">
      <x/>
    </i>
  </colItems>
  <dataFields count="12">
    <dataField name="Jan" fld="5" subtotal="average" baseField="0" baseItem="0"/>
    <dataField name="Feb" fld="6" subtotal="average" baseField="0" baseItem="0"/>
    <dataField name="Mar" fld="7" subtotal="average" baseField="0" baseItem="0"/>
    <dataField name="Apr" fld="8" subtotal="average" baseField="0" baseItem="0"/>
    <dataField name="May" fld="9" subtotal="average" baseField="0" baseItem="0"/>
    <dataField name="Jun" fld="10" subtotal="average" baseField="0" baseItem="0"/>
    <dataField name="Jul" fld="11" subtotal="average" baseField="0" baseItem="0"/>
    <dataField name="Aug" fld="12" subtotal="average" baseField="0" baseItem="0"/>
    <dataField name="Sep" fld="13" subtotal="average" baseField="0" baseItem="0"/>
    <dataField name="Oct" fld="14" subtotal="average" baseField="0" baseItem="0"/>
    <dataField name="Nov" fld="15" subtotal="average" baseField="0" baseItem="0"/>
    <dataField name="Dec" fld="16" subtotal="average" baseField="0" baseItem="0"/>
  </dataFields>
  <formats count="1">
    <format dxfId="7">
      <pivotArea outline="0" collapsedLevelsAreSubtotals="1" fieldPosition="0"/>
    </format>
  </formats>
  <chartFormats count="52">
    <chartFormat chart="3" format="56" series="1">
      <pivotArea type="data" outline="0" fieldPosition="0">
        <references count="2">
          <reference field="4294967294" count="1" selected="0">
            <x v="0"/>
          </reference>
          <reference field="1" count="1" selected="0">
            <x v="5"/>
          </reference>
        </references>
      </pivotArea>
    </chartFormat>
    <chartFormat chart="0" format="20" series="1">
      <pivotArea type="data" outline="0" fieldPosition="0">
        <references count="2">
          <reference field="4294967294" count="1" selected="0">
            <x v="0"/>
          </reference>
          <reference field="1" count="1" selected="0">
            <x v="5"/>
          </reference>
        </references>
      </pivotArea>
    </chartFormat>
    <chartFormat chart="3" format="57">
      <pivotArea type="data" outline="0" fieldPosition="0">
        <references count="2">
          <reference field="4294967294" count="1" selected="0">
            <x v="0"/>
          </reference>
          <reference field="1" count="1" selected="0">
            <x v="5"/>
          </reference>
        </references>
      </pivotArea>
    </chartFormat>
    <chartFormat chart="3" format="58">
      <pivotArea type="data" outline="0" fieldPosition="0">
        <references count="2">
          <reference field="4294967294" count="1" selected="0">
            <x v="11"/>
          </reference>
          <reference field="1" count="1" selected="0">
            <x v="5"/>
          </reference>
        </references>
      </pivotArea>
    </chartFormat>
    <chartFormat chart="3" format="59" series="1">
      <pivotArea type="data" outline="0" fieldPosition="0">
        <references count="2">
          <reference field="4294967294" count="1" selected="0">
            <x v="0"/>
          </reference>
          <reference field="1" count="1" selected="0">
            <x v="1"/>
          </reference>
        </references>
      </pivotArea>
    </chartFormat>
    <chartFormat chart="0" format="21" series="1">
      <pivotArea type="data" outline="0" fieldPosition="0">
        <references count="2">
          <reference field="4294967294" count="1" selected="0">
            <x v="0"/>
          </reference>
          <reference field="1" count="1" selected="0">
            <x v="1"/>
          </reference>
        </references>
      </pivotArea>
    </chartFormat>
    <chartFormat chart="3" format="60" series="1">
      <pivotArea type="data" outline="0" fieldPosition="0">
        <references count="1">
          <reference field="4294967294" count="1" selected="0">
            <x v="0"/>
          </reference>
        </references>
      </pivotArea>
    </chartFormat>
    <chartFormat chart="0" format="22" series="1">
      <pivotArea type="data" outline="0" fieldPosition="0">
        <references count="1">
          <reference field="4294967294" count="1" selected="0">
            <x v="0"/>
          </reference>
        </references>
      </pivotArea>
    </chartFormat>
    <chartFormat chart="3" format="61" series="1">
      <pivotArea type="data" outline="0" fieldPosition="0">
        <references count="2">
          <reference field="4294967294" count="1" selected="0">
            <x v="0"/>
          </reference>
          <reference field="1" count="1" selected="0">
            <x v="0"/>
          </reference>
        </references>
      </pivotArea>
    </chartFormat>
    <chartFormat chart="0" format="23" series="1">
      <pivotArea type="data" outline="0" fieldPosition="0">
        <references count="2">
          <reference field="4294967294" count="1" selected="0">
            <x v="0"/>
          </reference>
          <reference field="1" count="1" selected="0">
            <x v="0"/>
          </reference>
        </references>
      </pivotArea>
    </chartFormat>
    <chartFormat chart="0" format="24" series="1">
      <pivotArea type="data" outline="0" fieldPosition="0">
        <references count="2">
          <reference field="4294967294" count="1" selected="0">
            <x v="0"/>
          </reference>
          <reference field="1" count="1" selected="0">
            <x v="4"/>
          </reference>
        </references>
      </pivotArea>
    </chartFormat>
    <chartFormat chart="3" format="62" series="1">
      <pivotArea type="data" outline="0" fieldPosition="0">
        <references count="2">
          <reference field="4294967294" count="1" selected="0">
            <x v="0"/>
          </reference>
          <reference field="1" count="1" selected="0">
            <x v="4"/>
          </reference>
        </references>
      </pivotArea>
    </chartFormat>
    <chartFormat chart="3" format="63">
      <pivotArea type="data" outline="0" fieldPosition="0">
        <references count="2">
          <reference field="4294967294" count="1" selected="0">
            <x v="0"/>
          </reference>
          <reference field="1" count="1" selected="0">
            <x v="1"/>
          </reference>
        </references>
      </pivotArea>
    </chartFormat>
    <chartFormat chart="3" format="64">
      <pivotArea type="data" outline="0" fieldPosition="0">
        <references count="2">
          <reference field="4294967294" count="1" selected="0">
            <x v="11"/>
          </reference>
          <reference field="1" count="1" selected="0">
            <x v="1"/>
          </reference>
        </references>
      </pivotArea>
    </chartFormat>
    <chartFormat chart="3" format="65" series="1">
      <pivotArea type="data" outline="0" fieldPosition="0">
        <references count="3">
          <reference field="4294967294" count="1" selected="0">
            <x v="0"/>
          </reference>
          <reference field="0" count="1" selected="0">
            <x v="1"/>
          </reference>
          <reference field="1" count="1" selected="0">
            <x v="10"/>
          </reference>
        </references>
      </pivotArea>
    </chartFormat>
    <chartFormat chart="3" format="66">
      <pivotArea type="data" outline="0" fieldPosition="0">
        <references count="3">
          <reference field="4294967294" count="1" selected="0">
            <x v="0"/>
          </reference>
          <reference field="0" count="1" selected="0">
            <x v="1"/>
          </reference>
          <reference field="1" count="1" selected="0">
            <x v="10"/>
          </reference>
        </references>
      </pivotArea>
    </chartFormat>
    <chartFormat chart="3" format="67">
      <pivotArea type="data" outline="0" fieldPosition="0">
        <references count="3">
          <reference field="4294967294" count="1" selected="0">
            <x v="11"/>
          </reference>
          <reference field="0" count="1" selected="0">
            <x v="1"/>
          </reference>
          <reference field="1" count="1" selected="0">
            <x v="10"/>
          </reference>
        </references>
      </pivotArea>
    </chartFormat>
    <chartFormat chart="3" format="68" series="1">
      <pivotArea type="data" outline="0" fieldPosition="0">
        <references count="3">
          <reference field="4294967294" count="1" selected="0">
            <x v="0"/>
          </reference>
          <reference field="0" count="1" selected="0">
            <x v="1"/>
          </reference>
          <reference field="1" count="1" selected="0">
            <x v="8"/>
          </reference>
        </references>
      </pivotArea>
    </chartFormat>
    <chartFormat chart="3" format="69" series="1">
      <pivotArea type="data" outline="0" fieldPosition="0">
        <references count="3">
          <reference field="4294967294" count="1" selected="0">
            <x v="0"/>
          </reference>
          <reference field="0" count="1" selected="0">
            <x v="1"/>
          </reference>
          <reference field="1" count="1" selected="0">
            <x v="9"/>
          </reference>
        </references>
      </pivotArea>
    </chartFormat>
    <chartFormat chart="3" format="70">
      <pivotArea type="data" outline="0" fieldPosition="0">
        <references count="3">
          <reference field="4294967294" count="1" selected="0">
            <x v="0"/>
          </reference>
          <reference field="0" count="1" selected="0">
            <x v="1"/>
          </reference>
          <reference field="1" count="1" selected="0">
            <x v="9"/>
          </reference>
        </references>
      </pivotArea>
    </chartFormat>
    <chartFormat chart="3" format="71">
      <pivotArea type="data" outline="0" fieldPosition="0">
        <references count="3">
          <reference field="4294967294" count="1" selected="0">
            <x v="11"/>
          </reference>
          <reference field="0" count="1" selected="0">
            <x v="1"/>
          </reference>
          <reference field="1" count="1" selected="0">
            <x v="9"/>
          </reference>
        </references>
      </pivotArea>
    </chartFormat>
    <chartFormat chart="3" format="72">
      <pivotArea type="data" outline="0" fieldPosition="0">
        <references count="3">
          <reference field="4294967294" count="1" selected="0">
            <x v="0"/>
          </reference>
          <reference field="0" count="1" selected="0">
            <x v="1"/>
          </reference>
          <reference field="1" count="1" selected="0">
            <x v="8"/>
          </reference>
        </references>
      </pivotArea>
    </chartFormat>
    <chartFormat chart="3" format="73">
      <pivotArea type="data" outline="0" fieldPosition="0">
        <references count="3">
          <reference field="4294967294" count="1" selected="0">
            <x v="11"/>
          </reference>
          <reference field="0" count="1" selected="0">
            <x v="1"/>
          </reference>
          <reference field="1" count="1" selected="0">
            <x v="8"/>
          </reference>
        </references>
      </pivotArea>
    </chartFormat>
    <chartFormat chart="3" format="74" series="1">
      <pivotArea type="data" outline="0" fieldPosition="0">
        <references count="3">
          <reference field="4294967294" count="1" selected="0">
            <x v="0"/>
          </reference>
          <reference field="0" count="1" selected="0">
            <x v="0"/>
          </reference>
          <reference field="1" count="1" selected="0">
            <x v="12"/>
          </reference>
        </references>
      </pivotArea>
    </chartFormat>
    <chartFormat chart="3" format="75">
      <pivotArea type="data" outline="0" fieldPosition="0">
        <references count="3">
          <reference field="4294967294" count="1" selected="0">
            <x v="11"/>
          </reference>
          <reference field="0" count="1" selected="0">
            <x v="0"/>
          </reference>
          <reference field="1" count="1" selected="0">
            <x v="12"/>
          </reference>
        </references>
      </pivotArea>
    </chartFormat>
    <chartFormat chart="3" format="76">
      <pivotArea type="data" outline="0" fieldPosition="0">
        <references count="3">
          <reference field="4294967294" count="1" selected="0">
            <x v="0"/>
          </reference>
          <reference field="0" count="1" selected="0">
            <x v="0"/>
          </reference>
          <reference field="1" count="1" selected="0">
            <x v="12"/>
          </reference>
        </references>
      </pivotArea>
    </chartFormat>
    <chartFormat chart="3" format="77">
      <pivotArea type="data" outline="0" fieldPosition="0">
        <references count="2">
          <reference field="4294967294" count="1" selected="0">
            <x v="0"/>
          </reference>
          <reference field="1" count="1" selected="0">
            <x v="0"/>
          </reference>
        </references>
      </pivotArea>
    </chartFormat>
    <chartFormat chart="3" format="78">
      <pivotArea type="data" outline="0" fieldPosition="0">
        <references count="2">
          <reference field="4294967294" count="1" selected="0">
            <x v="11"/>
          </reference>
          <reference field="1" count="1" selected="0">
            <x v="0"/>
          </reference>
        </references>
      </pivotArea>
    </chartFormat>
    <chartFormat chart="3" format="79" series="1">
      <pivotArea type="data" outline="0" fieldPosition="0">
        <references count="2">
          <reference field="4294967294" count="1" selected="0">
            <x v="0"/>
          </reference>
          <reference field="1" count="1" selected="0">
            <x v="2"/>
          </reference>
        </references>
      </pivotArea>
    </chartFormat>
    <chartFormat chart="3" format="80">
      <pivotArea type="data" outline="0" fieldPosition="0">
        <references count="2">
          <reference field="4294967294" count="1" selected="0">
            <x v="0"/>
          </reference>
          <reference field="1" count="1" selected="0">
            <x v="2"/>
          </reference>
        </references>
      </pivotArea>
    </chartFormat>
    <chartFormat chart="3" format="81">
      <pivotArea type="data" outline="0" fieldPosition="0">
        <references count="2">
          <reference field="4294967294" count="1" selected="0">
            <x v="11"/>
          </reference>
          <reference field="1" count="1" selected="0">
            <x v="2"/>
          </reference>
        </references>
      </pivotArea>
    </chartFormat>
    <chartFormat chart="3" format="82" series="1">
      <pivotArea type="data" outline="0" fieldPosition="0">
        <references count="2">
          <reference field="4294967294" count="1" selected="0">
            <x v="0"/>
          </reference>
          <reference field="1" count="1" selected="0">
            <x v="3"/>
          </reference>
        </references>
      </pivotArea>
    </chartFormat>
    <chartFormat chart="3" format="83">
      <pivotArea type="data" outline="0" fieldPosition="0">
        <references count="2">
          <reference field="4294967294" count="1" selected="0">
            <x v="0"/>
          </reference>
          <reference field="1" count="1" selected="0">
            <x v="3"/>
          </reference>
        </references>
      </pivotArea>
    </chartFormat>
    <chartFormat chart="3" format="84">
      <pivotArea type="data" outline="0" fieldPosition="0">
        <references count="2">
          <reference field="4294967294" count="1" selected="0">
            <x v="11"/>
          </reference>
          <reference field="1" count="1" selected="0">
            <x v="3"/>
          </reference>
        </references>
      </pivotArea>
    </chartFormat>
    <chartFormat chart="3" format="85">
      <pivotArea type="data" outline="0" fieldPosition="0">
        <references count="2">
          <reference field="4294967294" count="1" selected="0">
            <x v="0"/>
          </reference>
          <reference field="1" count="1" selected="0">
            <x v="4"/>
          </reference>
        </references>
      </pivotArea>
    </chartFormat>
    <chartFormat chart="3" format="86">
      <pivotArea type="data" outline="0" fieldPosition="0">
        <references count="2">
          <reference field="4294967294" count="1" selected="0">
            <x v="11"/>
          </reference>
          <reference field="1" count="1" selected="0">
            <x v="4"/>
          </reference>
        </references>
      </pivotArea>
    </chartFormat>
    <chartFormat chart="3" format="87" series="1">
      <pivotArea type="data" outline="0" fieldPosition="0">
        <references count="3">
          <reference field="4294967294" count="1" selected="0">
            <x v="0"/>
          </reference>
          <reference field="0" count="1" selected="0">
            <x v="0"/>
          </reference>
          <reference field="1" count="1" selected="0">
            <x v="11"/>
          </reference>
        </references>
      </pivotArea>
    </chartFormat>
    <chartFormat chart="3" format="88">
      <pivotArea type="data" outline="0" fieldPosition="0">
        <references count="3">
          <reference field="4294967294" count="1" selected="0">
            <x v="0"/>
          </reference>
          <reference field="0" count="1" selected="0">
            <x v="0"/>
          </reference>
          <reference field="1" count="1" selected="0">
            <x v="11"/>
          </reference>
        </references>
      </pivotArea>
    </chartFormat>
    <chartFormat chart="3" format="89">
      <pivotArea type="data" outline="0" fieldPosition="0">
        <references count="3">
          <reference field="4294967294" count="1" selected="0">
            <x v="11"/>
          </reference>
          <reference field="0" count="1" selected="0">
            <x v="0"/>
          </reference>
          <reference field="1" count="1" selected="0">
            <x v="11"/>
          </reference>
        </references>
      </pivotArea>
    </chartFormat>
    <chartFormat chart="3" format="90" series="1">
      <pivotArea type="data" outline="0" fieldPosition="0">
        <references count="2">
          <reference field="4294967294" count="1" selected="0">
            <x v="0"/>
          </reference>
          <reference field="1" count="1" selected="0">
            <x v="6"/>
          </reference>
        </references>
      </pivotArea>
    </chartFormat>
    <chartFormat chart="3" format="91">
      <pivotArea type="data" outline="0" fieldPosition="0">
        <references count="2">
          <reference field="4294967294" count="1" selected="0">
            <x v="0"/>
          </reference>
          <reference field="1" count="1" selected="0">
            <x v="6"/>
          </reference>
        </references>
      </pivotArea>
    </chartFormat>
    <chartFormat chart="3" format="92">
      <pivotArea type="data" outline="0" fieldPosition="0">
        <references count="2">
          <reference field="4294967294" count="1" selected="0">
            <x v="11"/>
          </reference>
          <reference field="1" count="1" selected="0">
            <x v="6"/>
          </reference>
        </references>
      </pivotArea>
    </chartFormat>
    <chartFormat chart="3" format="93" series="1">
      <pivotArea type="data" outline="0" fieldPosition="0">
        <references count="2">
          <reference field="4294967294" count="1" selected="0">
            <x v="0"/>
          </reference>
          <reference field="1" count="1" selected="0">
            <x v="7"/>
          </reference>
        </references>
      </pivotArea>
    </chartFormat>
    <chartFormat chart="3" format="94">
      <pivotArea type="data" outline="0" fieldPosition="0">
        <references count="2">
          <reference field="4294967294" count="1" selected="0">
            <x v="0"/>
          </reference>
          <reference field="1" count="1" selected="0">
            <x v="7"/>
          </reference>
        </references>
      </pivotArea>
    </chartFormat>
    <chartFormat chart="3" format="95">
      <pivotArea type="data" outline="0" fieldPosition="0">
        <references count="2">
          <reference field="4294967294" count="1" selected="0">
            <x v="11"/>
          </reference>
          <reference field="1" count="1" selected="0">
            <x v="7"/>
          </reference>
        </references>
      </pivotArea>
    </chartFormat>
    <chartFormat chart="0" format="26" series="1">
      <pivotArea type="data" outline="0" fieldPosition="0">
        <references count="3">
          <reference field="4294967294" count="1" selected="0">
            <x v="0"/>
          </reference>
          <reference field="0" count="1" selected="0">
            <x v="1"/>
          </reference>
          <reference field="1" count="1" selected="0">
            <x v="9"/>
          </reference>
        </references>
      </pivotArea>
    </chartFormat>
    <chartFormat chart="0" format="28" series="1">
      <pivotArea type="data" outline="0" fieldPosition="0">
        <references count="2">
          <reference field="4294967294" count="1" selected="0">
            <x v="0"/>
          </reference>
          <reference field="1" count="1" selected="0">
            <x v="7"/>
          </reference>
        </references>
      </pivotArea>
    </chartFormat>
    <chartFormat chart="0" format="29" series="1">
      <pivotArea type="data" outline="0" fieldPosition="0">
        <references count="2">
          <reference field="4294967294" count="1" selected="0">
            <x v="0"/>
          </reference>
          <reference field="1" count="1" selected="0">
            <x v="2"/>
          </reference>
        </references>
      </pivotArea>
    </chartFormat>
    <chartFormat chart="0" format="30" series="1">
      <pivotArea type="data" outline="0" fieldPosition="0">
        <references count="2">
          <reference field="4294967294" count="1" selected="0">
            <x v="0"/>
          </reference>
          <reference field="1" count="1" selected="0">
            <x v="3"/>
          </reference>
        </references>
      </pivotArea>
    </chartFormat>
    <chartFormat chart="0" format="31" series="1">
      <pivotArea type="data" outline="0" fieldPosition="0">
        <references count="2">
          <reference field="4294967294" count="1" selected="0">
            <x v="0"/>
          </reference>
          <reference field="1" count="1" selected="0">
            <x v="6"/>
          </reference>
        </references>
      </pivotArea>
    </chartFormat>
    <chartFormat chart="0" format="32" series="1">
      <pivotArea type="data" outline="0" fieldPosition="0">
        <references count="3">
          <reference field="4294967294" count="1" selected="0">
            <x v="0"/>
          </reference>
          <reference field="0" count="1" selected="0">
            <x v="0"/>
          </reference>
          <reference field="1" count="1" selected="0">
            <x v="11"/>
          </reference>
        </references>
      </pivotArea>
    </chartFormat>
    <chartFormat chart="0" format="33" series="1">
      <pivotArea type="data" outline="0" fieldPosition="0">
        <references count="3">
          <reference field="4294967294" count="1" selected="0">
            <x v="0"/>
          </reference>
          <reference field="0" count="1" selected="0">
            <x v="0"/>
          </reference>
          <reference field="1" count="1" selected="0">
            <x v="12"/>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023B4884-702B-CB4B-AB57-0885168E884A}" name="PivotTable1" cacheId="1" dataOnRows="1" applyNumberFormats="0" applyBorderFormats="0" applyFontFormats="0" applyPatternFormats="0" applyAlignmentFormats="0" applyWidthHeightFormats="1" dataCaption="Values" updatedVersion="8" minRefreshableVersion="3" useAutoFormatting="1" itemPrintTitles="1" createdVersion="8" indent="0" outline="1" outlineData="1" multipleFieldFilters="0" chartFormat="4">
  <location ref="A4:D17" firstHeaderRow="1" firstDataRow="2" firstDataCol="1" rowPageCount="2" colPageCount="1"/>
  <pivotFields count="15">
    <pivotField axis="axisPage" multipleItemSelectionAllowed="1" showAll="0">
      <items count="4">
        <item x="0"/>
        <item x="1"/>
        <item h="1" x="2"/>
        <item t="default"/>
      </items>
    </pivotField>
    <pivotField axis="axisPage" multipleItemSelectionAllowed="1" showAll="0">
      <items count="16">
        <item x="6"/>
        <item x="0"/>
        <item x="8"/>
        <item x="1"/>
        <item x="9"/>
        <item x="11"/>
        <item x="13"/>
        <item x="2"/>
        <item x="3"/>
        <item x="12"/>
        <item x="5"/>
        <item x="4"/>
        <item x="10"/>
        <item x="7"/>
        <item x="14"/>
        <item t="default"/>
      </items>
    </pivotField>
    <pivotField axis="axisCol" showAll="0">
      <items count="7">
        <item h="1" x="4"/>
        <item h="1" x="5"/>
        <item h="1" x="0"/>
        <item n="Water balance (supplementary irrigation requirement)" x="3"/>
        <item x="1"/>
        <item h="1" x="2"/>
        <item t="default"/>
      </items>
    </pivotField>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 dataField="1" showAll="0"/>
  </pivotFields>
  <rowFields count="1">
    <field x="-2"/>
  </rowFields>
  <rowItems count="12">
    <i>
      <x/>
    </i>
    <i i="1">
      <x v="1"/>
    </i>
    <i i="2">
      <x v="2"/>
    </i>
    <i i="3">
      <x v="3"/>
    </i>
    <i i="4">
      <x v="4"/>
    </i>
    <i i="5">
      <x v="5"/>
    </i>
    <i i="6">
      <x v="6"/>
    </i>
    <i i="7">
      <x v="7"/>
    </i>
    <i i="8">
      <x v="8"/>
    </i>
    <i i="9">
      <x v="9"/>
    </i>
    <i i="10">
      <x v="10"/>
    </i>
    <i i="11">
      <x v="11"/>
    </i>
  </rowItems>
  <colFields count="1">
    <field x="2"/>
  </colFields>
  <colItems count="3">
    <i>
      <x v="3"/>
    </i>
    <i>
      <x v="4"/>
    </i>
    <i t="grand">
      <x/>
    </i>
  </colItems>
  <pageFields count="2">
    <pageField fld="0" hier="-1"/>
    <pageField fld="1" hier="-1"/>
  </pageFields>
  <dataFields count="12">
    <dataField name="Jan" fld="3" baseField="0" baseItem="0"/>
    <dataField name="Feb" fld="4" baseField="0" baseItem="0"/>
    <dataField name="Mar" fld="5" baseField="0" baseItem="0"/>
    <dataField name="Apr" fld="6" baseField="0" baseItem="0"/>
    <dataField name="May" fld="7" baseField="0" baseItem="0"/>
    <dataField name="Jul" fld="9" baseField="0" baseItem="0"/>
    <dataField name="Jun" fld="8" baseField="0" baseItem="0"/>
    <dataField name="Aug" fld="10" baseField="0" baseItem="0"/>
    <dataField name="Sep" fld="11" baseField="0" baseItem="0"/>
    <dataField name="Oct" fld="12" baseField="0" baseItem="0"/>
    <dataField name="Nov" fld="13" baseField="0" baseItem="0"/>
    <dataField name="Dec" fld="14" baseField="0" baseItem="0"/>
  </dataFields>
  <chartFormats count="23">
    <chartFormat chart="0" format="0" series="1">
      <pivotArea type="data" outline="0" fieldPosition="0">
        <references count="1">
          <reference field="4294967294" count="1" selected="0">
            <x v="0"/>
          </reference>
        </references>
      </pivotArea>
    </chartFormat>
    <chartFormat chart="0" format="1" series="1">
      <pivotArea type="data" outline="0" fieldPosition="0">
        <references count="1">
          <reference field="4294967294" count="1" selected="0">
            <x v="1"/>
          </reference>
        </references>
      </pivotArea>
    </chartFormat>
    <chartFormat chart="0" format="2" series="1">
      <pivotArea type="data" outline="0" fieldPosition="0">
        <references count="1">
          <reference field="4294967294" count="1" selected="0">
            <x v="2"/>
          </reference>
        </references>
      </pivotArea>
    </chartFormat>
    <chartFormat chart="0" format="3" series="1">
      <pivotArea type="data" outline="0" fieldPosition="0">
        <references count="1">
          <reference field="4294967294" count="1" selected="0">
            <x v="3"/>
          </reference>
        </references>
      </pivotArea>
    </chartFormat>
    <chartFormat chart="0" format="4" series="1">
      <pivotArea type="data" outline="0" fieldPosition="0">
        <references count="1">
          <reference field="4294967294" count="1" selected="0">
            <x v="4"/>
          </reference>
        </references>
      </pivotArea>
    </chartFormat>
    <chartFormat chart="0" format="5" series="1">
      <pivotArea type="data" outline="0" fieldPosition="0">
        <references count="1">
          <reference field="4294967294" count="1" selected="0">
            <x v="5"/>
          </reference>
        </references>
      </pivotArea>
    </chartFormat>
    <chartFormat chart="0" format="6" series="1">
      <pivotArea type="data" outline="0" fieldPosition="0">
        <references count="1">
          <reference field="4294967294" count="1" selected="0">
            <x v="6"/>
          </reference>
        </references>
      </pivotArea>
    </chartFormat>
    <chartFormat chart="0" format="7" series="1">
      <pivotArea type="data" outline="0" fieldPosition="0">
        <references count="1">
          <reference field="4294967294" count="1" selected="0">
            <x v="7"/>
          </reference>
        </references>
      </pivotArea>
    </chartFormat>
    <chartFormat chart="0" format="8" series="1">
      <pivotArea type="data" outline="0" fieldPosition="0">
        <references count="1">
          <reference field="4294967294" count="1" selected="0">
            <x v="8"/>
          </reference>
        </references>
      </pivotArea>
    </chartFormat>
    <chartFormat chart="0" format="9" series="1">
      <pivotArea type="data" outline="0" fieldPosition="0">
        <references count="1">
          <reference field="4294967294" count="1" selected="0">
            <x v="9"/>
          </reference>
        </references>
      </pivotArea>
    </chartFormat>
    <chartFormat chart="0" format="10" series="1">
      <pivotArea type="data" outline="0" fieldPosition="0">
        <references count="1">
          <reference field="4294967294" count="1" selected="0">
            <x v="10"/>
          </reference>
        </references>
      </pivotArea>
    </chartFormat>
    <chartFormat chart="0" format="11" series="1">
      <pivotArea type="data" outline="0" fieldPosition="0">
        <references count="1">
          <reference field="4294967294" count="1" selected="0">
            <x v="11"/>
          </reference>
        </references>
      </pivotArea>
    </chartFormat>
    <chartFormat chart="3" format="17" series="1">
      <pivotArea type="data" outline="0" fieldPosition="0">
        <references count="1">
          <reference field="4294967294" count="1" selected="0">
            <x v="0"/>
          </reference>
        </references>
      </pivotArea>
    </chartFormat>
    <chartFormat chart="3" format="18" series="1">
      <pivotArea type="data" outline="0" fieldPosition="0">
        <references count="2">
          <reference field="4294967294" count="1" selected="0">
            <x v="0"/>
          </reference>
          <reference field="2" count="1" selected="0">
            <x v="1"/>
          </reference>
        </references>
      </pivotArea>
    </chartFormat>
    <chartFormat chart="3" format="19" series="1">
      <pivotArea type="data" outline="0" fieldPosition="0">
        <references count="2">
          <reference field="4294967294" count="1" selected="0">
            <x v="0"/>
          </reference>
          <reference field="2" count="1" selected="0">
            <x v="2"/>
          </reference>
        </references>
      </pivotArea>
    </chartFormat>
    <chartFormat chart="3" format="20" series="1">
      <pivotArea type="data" outline="0" fieldPosition="0">
        <references count="2">
          <reference field="4294967294" count="1" selected="0">
            <x v="0"/>
          </reference>
          <reference field="2" count="1" selected="0">
            <x v="3"/>
          </reference>
        </references>
      </pivotArea>
    </chartFormat>
    <chartFormat chart="3" format="21" series="1">
      <pivotArea type="data" outline="0" fieldPosition="0">
        <references count="2">
          <reference field="4294967294" count="1" selected="0">
            <x v="0"/>
          </reference>
          <reference field="2" count="1" selected="0">
            <x v="4"/>
          </reference>
        </references>
      </pivotArea>
    </chartFormat>
    <chartFormat chart="3" format="22" series="1">
      <pivotArea type="data" outline="0" fieldPosition="0">
        <references count="2">
          <reference field="4294967294" count="1" selected="0">
            <x v="0"/>
          </reference>
          <reference field="2" count="1" selected="0">
            <x v="5"/>
          </reference>
        </references>
      </pivotArea>
    </chartFormat>
    <chartFormat chart="0" format="13" series="1">
      <pivotArea type="data" outline="0" fieldPosition="0">
        <references count="2">
          <reference field="4294967294" count="1" selected="0">
            <x v="0"/>
          </reference>
          <reference field="2" count="1" selected="0">
            <x v="1"/>
          </reference>
        </references>
      </pivotArea>
    </chartFormat>
    <chartFormat chart="0" format="14" series="1">
      <pivotArea type="data" outline="0" fieldPosition="0">
        <references count="2">
          <reference field="4294967294" count="1" selected="0">
            <x v="0"/>
          </reference>
          <reference field="2" count="1" selected="0">
            <x v="2"/>
          </reference>
        </references>
      </pivotArea>
    </chartFormat>
    <chartFormat chart="0" format="15" series="1">
      <pivotArea type="data" outline="0" fieldPosition="0">
        <references count="2">
          <reference field="4294967294" count="1" selected="0">
            <x v="0"/>
          </reference>
          <reference field="2" count="1" selected="0">
            <x v="3"/>
          </reference>
        </references>
      </pivotArea>
    </chartFormat>
    <chartFormat chart="0" format="16" series="1">
      <pivotArea type="data" outline="0" fieldPosition="0">
        <references count="2">
          <reference field="4294967294" count="1" selected="0">
            <x v="0"/>
          </reference>
          <reference field="2" count="1" selected="0">
            <x v="4"/>
          </reference>
        </references>
      </pivotArea>
    </chartFormat>
    <chartFormat chart="0" format="17" series="1">
      <pivotArea type="data" outline="0" fieldPosition="0">
        <references count="2">
          <reference field="4294967294" count="1" selected="0">
            <x v="0"/>
          </reference>
          <reference field="2" count="1" selected="0">
            <x v="5"/>
          </reference>
        </references>
      </pivotArea>
    </chartFormat>
  </chart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 xr10:uid="{B9802931-9212-A045-8681-FBCBBBECB190}" sourceName="State">
  <pivotTables>
    <pivotTable tabId="3" name="PivotTable1"/>
  </pivotTables>
  <data>
    <tabular pivotCacheId="885391036">
      <items count="2">
        <i x="1" s="1"/>
        <i x="0" s="1" nd="1"/>
      </items>
    </tabular>
  </data>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 xr10:uid="{732E585C-7E6B-7D48-BDE5-FF89E47BA7D2}" sourceName="Region">
  <pivotTables>
    <pivotTable tabId="3" name="PivotTable1"/>
  </pivotTables>
  <data>
    <tabular pivotCacheId="885391036">
      <items count="13">
        <i x="12"/>
        <i x="6"/>
        <i x="0"/>
        <i x="7" s="1"/>
        <i x="4"/>
        <i x="2"/>
        <i x="8"/>
        <i x="5"/>
        <i x="1"/>
        <i x="11"/>
        <i x="10"/>
        <i x="3"/>
        <i x="9"/>
      </items>
    </tabular>
  </data>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State1" xr10:uid="{8710F743-0015-EF48-8485-B40C8AC91819}" sourceName="State">
  <pivotTables>
    <pivotTable tabId="7" name="PivotTable1"/>
  </pivotTables>
  <data>
    <tabular pivotCacheId="1145031022">
      <items count="3">
        <i x="0" s="1"/>
        <i x="1" s="1"/>
        <i x="2" nd="1"/>
      </items>
    </tabular>
  </data>
</slicerCacheDefinition>
</file>

<file path=xl/slicerCaches/slicerCache4.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Region1" xr10:uid="{A115C17B-5357-8E4E-897A-5325320554F7}" sourceName="Region">
  <pivotTables>
    <pivotTable tabId="7" name="PivotTable1"/>
  </pivotTables>
  <data>
    <tabular pivotCacheId="1145031022">
      <items count="15">
        <i x="6" s="1"/>
        <i x="0" s="1"/>
        <i x="8" s="1"/>
        <i x="1" s="1"/>
        <i x="9" s="1"/>
        <i x="11" s="1"/>
        <i x="13" s="1"/>
        <i x="3" s="1"/>
        <i x="12" s="1"/>
        <i x="5" s="1"/>
        <i x="4" s="1"/>
        <i x="10" s="1"/>
        <i x="7" s="1"/>
        <i x="2" s="1" nd="1"/>
        <i x="14" s="1" nd="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State" xr10:uid="{0D02336F-D194-BE49-A947-3C26958968D5}" cache="Slicer_State" caption="State" rowHeight="251883"/>
  <slicer name="Region" xr10:uid="{041D0C94-2315-674D-B8AB-73C4631B8000}" cache="Slicer_Region" caption="Region" rowHeight="251883"/>
  <slicer name="State 1" xr10:uid="{B762E2F4-185D-314C-A285-D4CAAD105998}" cache="Slicer_State1" caption="State" rowHeight="251883"/>
  <slicer name="Region 1" xr10:uid="{73A001AB-56E8-7A44-8C94-88D462F7D794}" cache="Slicer_Region1" caption="Region" rowHeight="251883"/>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7A648163-96A3-2045-BED8-A030505CAC2D}" name="Table1" displayName="Table1" ref="A1:R194" totalsRowShown="0" headerRowDxfId="27" dataDxfId="26">
  <autoFilter ref="A1:R194" xr:uid="{7A648163-96A3-2045-BED8-A030505CAC2D}"/>
  <tableColumns count="18">
    <tableColumn id="1" xr3:uid="{D7584830-3917-6448-BED5-AA2EB65DA7B5}" name="State" dataDxfId="25"/>
    <tableColumn id="2" xr3:uid="{6F6422B5-3425-2243-A20B-90DCA7538B87}" name="Region" dataDxfId="24"/>
    <tableColumn id="3" xr3:uid="{524C86AD-89A7-9244-894A-A3E82F39E5EE}" name="Wather station" dataDxfId="23"/>
    <tableColumn id="4" xr3:uid="{A6F84436-6104-D24A-AA69-A46BE1C95E50}" name="Geographic location " dataDxfId="22"/>
    <tableColumn id="5" xr3:uid="{F2EE3C1F-2A43-C74C-889C-2546E845D510}" name="Station number" dataDxfId="21"/>
    <tableColumn id="6" xr3:uid="{9FC8A0E8-0BDC-F049-946B-BC5F6208D978}" name="January" dataDxfId="20"/>
    <tableColumn id="7" xr3:uid="{995A0A56-88D1-904A-9840-6AE33B679667}" name="February" dataDxfId="19"/>
    <tableColumn id="8" xr3:uid="{C3860A71-A280-9344-83A7-AD3B7E58DBFD}" name="March" dataDxfId="18"/>
    <tableColumn id="9" xr3:uid="{F4DD52A6-A5D6-F940-B4C0-126432A753C0}" name="April" dataDxfId="17"/>
    <tableColumn id="10" xr3:uid="{721912AD-BF83-A44B-954D-B30FAC7DB77B}" name="May" dataDxfId="16"/>
    <tableColumn id="11" xr3:uid="{436B6907-0FE5-D54B-9B58-76D1E5D24A68}" name="June" dataDxfId="15"/>
    <tableColumn id="12" xr3:uid="{9DDF0E2E-4B7D-764D-A5AD-40767F5390C1}" name="July" dataDxfId="14"/>
    <tableColumn id="13" xr3:uid="{95B57DF5-69BF-F242-BC71-4DA11E9318AC}" name="August" dataDxfId="13"/>
    <tableColumn id="14" xr3:uid="{B6C6E4D5-A1C8-5B4E-A686-A5A0AD8270E2}" name="September" dataDxfId="12"/>
    <tableColumn id="15" xr3:uid="{BAFB5117-7DA6-9543-BD9A-CF2770E31249}" name="October" dataDxfId="11"/>
    <tableColumn id="16" xr3:uid="{B7F3E286-F50B-2C46-8BB1-B4048E6D6001}" name="November" dataDxfId="10"/>
    <tableColumn id="17" xr3:uid="{31BD1445-4A1A-AB43-A1EE-25F4F77BB53D}" name="December" dataDxfId="9"/>
    <tableColumn id="18" xr3:uid="{A9362DCF-AD20-F24E-9403-50853E8B3C6B}" name="Annual total" dataDxfId="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A0F395FB-93AA-7C4F-AE15-AEEA55B9DE4A}" name="Table2" displayName="Table2" ref="A1:O43" totalsRowShown="0">
  <autoFilter ref="A1:O43" xr:uid="{A0F395FB-93AA-7C4F-AE15-AEEA55B9DE4A}"/>
  <tableColumns count="15">
    <tableColumn id="1" xr3:uid="{1A654FC1-808E-7B43-9311-0C4340BCB0C1}" name="State" dataDxfId="6"/>
    <tableColumn id="15" xr3:uid="{00CAD825-6FD3-4740-A64A-2441C88F008C}" name="Region" dataDxfId="5"/>
    <tableColumn id="14" xr3:uid="{B4DC42A4-0575-2044-AF80-5A66F9B9E766}" name="Particular" dataDxfId="4"/>
    <tableColumn id="2" xr3:uid="{B93C0F72-12B9-D94B-B362-B64F64022676}" name="January1'"/>
    <tableColumn id="3" xr3:uid="{43AF2C08-E24A-024F-9034-C194D41E2CEC}" name="February1'"/>
    <tableColumn id="4" xr3:uid="{1AE6527C-1790-8949-A90B-05F908529DE8}" name="March1'"/>
    <tableColumn id="5" xr3:uid="{9D435F95-F38E-2940-B99D-741E8D5312EA}" name="April1'"/>
    <tableColumn id="6" xr3:uid="{8916A206-CC79-CF4A-A392-E4EEF99D6774}" name="May1'"/>
    <tableColumn id="7" xr3:uid="{F6D1B68B-FD74-F34D-AA3E-2A50AF490EAE}" name="June1'"/>
    <tableColumn id="8" xr3:uid="{7527FB84-F9F2-5246-AA3B-8B387718CAEF}" name="July1'"/>
    <tableColumn id="9" xr3:uid="{C340EBD7-BFBE-6B46-AF2C-D7013FE6F9BF}" name="August1'"/>
    <tableColumn id="10" xr3:uid="{636D597C-7546-DE4F-AA22-28F8FE2E2FB8}" name="September1'"/>
    <tableColumn id="11" xr3:uid="{6612CEA8-8F00-2240-BF6E-CB32F7857A6D}" name="October1'"/>
    <tableColumn id="12" xr3:uid="{B15AA3D9-8E32-EA48-A9AE-D0D943C4409F}" name="November1'"/>
    <tableColumn id="13" xr3:uid="{CD1AFD4D-27CB-8142-828D-1F5E37FB2F16}" name="December1'"/>
  </tableColumns>
  <tableStyleInfo name="TableStyleMedium2"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Celestial">
  <a:themeElements>
    <a:clrScheme name="Celestial">
      <a:dk1>
        <a:sysClr val="windowText" lastClr="000000"/>
      </a:dk1>
      <a:lt1>
        <a:sysClr val="window" lastClr="FFFFFF"/>
      </a:lt1>
      <a:dk2>
        <a:srgbClr val="18276C"/>
      </a:dk2>
      <a:lt2>
        <a:srgbClr val="EBEBEB"/>
      </a:lt2>
      <a:accent1>
        <a:srgbClr val="AC3EC1"/>
      </a:accent1>
      <a:accent2>
        <a:srgbClr val="477BD1"/>
      </a:accent2>
      <a:accent3>
        <a:srgbClr val="46B298"/>
      </a:accent3>
      <a:accent4>
        <a:srgbClr val="90BA4C"/>
      </a:accent4>
      <a:accent5>
        <a:srgbClr val="DD9D31"/>
      </a:accent5>
      <a:accent6>
        <a:srgbClr val="E25247"/>
      </a:accent6>
      <a:hlink>
        <a:srgbClr val="C573D2"/>
      </a:hlink>
      <a:folHlink>
        <a:srgbClr val="CCAEE8"/>
      </a:folHlink>
    </a:clrScheme>
    <a:fontScheme name="Celestial">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Celestial">
      <a:fillStyleLst>
        <a:solidFill>
          <a:schemeClr val="phClr"/>
        </a:solidFill>
        <a:gradFill rotWithShape="1">
          <a:gsLst>
            <a:gs pos="0">
              <a:schemeClr val="phClr">
                <a:tint val="70000"/>
                <a:lumMod val="110000"/>
              </a:schemeClr>
            </a:gs>
            <a:gs pos="100000">
              <a:schemeClr val="phClr">
                <a:tint val="82000"/>
                <a:alpha val="74000"/>
              </a:schemeClr>
            </a:gs>
          </a:gsLst>
          <a:lin ang="5400000" scaled="0"/>
        </a:gradFill>
        <a:gradFill rotWithShape="1">
          <a:gsLst>
            <a:gs pos="0">
              <a:schemeClr val="phClr">
                <a:tint val="98000"/>
                <a:lumMod val="100000"/>
              </a:schemeClr>
            </a:gs>
            <a:gs pos="100000">
              <a:schemeClr val="phClr">
                <a:shade val="88000"/>
                <a:lumMod val="88000"/>
              </a:schemeClr>
            </a:gs>
          </a:gsLst>
          <a:lin ang="5400000" scaled="1"/>
        </a:gradFill>
      </a:fillStyleLst>
      <a:lnStyleLst>
        <a:ln w="9525" cap="rnd" cmpd="sng" algn="ctr">
          <a:solidFill>
            <a:schemeClr val="phClr"/>
          </a:solidFill>
          <a:prstDash val="solid"/>
        </a:ln>
        <a:ln w="19050" cap="rnd" cmpd="sng" algn="ctr">
          <a:solidFill>
            <a:schemeClr val="phClr"/>
          </a:solidFill>
          <a:prstDash val="solid"/>
        </a:ln>
        <a:ln w="25400" cap="rnd" cmpd="sng" algn="ctr">
          <a:solidFill>
            <a:schemeClr val="phClr"/>
          </a:solidFill>
          <a:prstDash val="solid"/>
        </a:ln>
      </a:lnStyleLst>
      <a:effectStyleLst>
        <a:effectStyle>
          <a:effectLst/>
        </a:effectStyle>
        <a:effectStyle>
          <a:effectLst>
            <a:outerShdw blurRad="50800" dist="38100" dir="5400000" rotWithShape="0">
              <a:srgbClr val="000000">
                <a:alpha val="35000"/>
              </a:srgbClr>
            </a:outerShdw>
          </a:effectLst>
        </a:effectStyle>
        <a:effectStyle>
          <a:effectLst>
            <a:outerShdw blurRad="63500" dist="38100" dir="5400000" rotWithShape="0">
              <a:srgbClr val="000000">
                <a:alpha val="65000"/>
              </a:srgbClr>
            </a:outerShdw>
          </a:effectLst>
          <a:scene3d>
            <a:camera prst="orthographicFront">
              <a:rot lat="0" lon="0" rev="0"/>
            </a:camera>
            <a:lightRig rig="threePt" dir="tl">
              <a:rot lat="0" lon="0" rev="1200000"/>
            </a:lightRig>
          </a:scene3d>
          <a:sp3d>
            <a:bevelT w="38100" h="12700"/>
          </a:sp3d>
        </a:effectStyle>
      </a:effectStyleLst>
      <a:bgFillStyleLst>
        <a:solidFill>
          <a:schemeClr val="phClr"/>
        </a:solidFill>
        <a:gradFill rotWithShape="1">
          <a:gsLst>
            <a:gs pos="0">
              <a:schemeClr val="phClr">
                <a:tint val="90000"/>
                <a:shade val="96000"/>
                <a:hueMod val="100000"/>
                <a:satMod val="180000"/>
                <a:lumMod val="110000"/>
              </a:schemeClr>
            </a:gs>
            <a:gs pos="100000">
              <a:schemeClr val="phClr">
                <a:shade val="96000"/>
                <a:satMod val="160000"/>
                <a:lumMod val="100000"/>
              </a:schemeClr>
            </a:gs>
          </a:gsLst>
          <a:lin ang="4740000" scaled="1"/>
        </a:gradFill>
        <a:blipFill>
          <a:blip xmlns:r="http://schemas.openxmlformats.org/officeDocument/2006/relationships" r:embed="rId1"/>
          <a:stretch/>
        </a:blipFill>
      </a:bgFillStyleLst>
    </a:fmtScheme>
  </a:themeElements>
  <a:objectDefaults/>
  <a:extraClrSchemeLst/>
  <a:extLst>
    <a:ext uri="{05A4C25C-085E-4340-85A3-A5531E510DB2}">
      <thm15:themeFamily xmlns:thm15="http://schemas.microsoft.com/office/thememl/2012/main" name="Celestial" id="{C4BB2A3D-0E93-4C5F-B0D2-9D3FCE089CC5}" vid="{42E5908D-19A2-46FD-89FA-638B126129EF}"/>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microsoft.com/office/2007/relationships/slicer" Target="../slicers/slicer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ivotTable" Target="../pivotTables/pivotTable1.xml"/></Relationships>
</file>

<file path=xl/worksheets/_rels/sheet4.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ivotTable" Target="../pivotTables/pivotTable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FEE1C3-D311-C446-B2E0-9D9747F5FF13}">
  <dimension ref="A1:U74"/>
  <sheetViews>
    <sheetView tabSelected="1" zoomScale="77" zoomScaleNormal="77" workbookViewId="0">
      <selection activeCell="B4" sqref="B4:Q5"/>
    </sheetView>
  </sheetViews>
  <sheetFormatPr defaultColWidth="10.625" defaultRowHeight="15.75" x14ac:dyDescent="0.25"/>
  <cols>
    <col min="1" max="1" width="2.75" style="28" customWidth="1"/>
    <col min="2" max="2" width="23.375" style="28" customWidth="1"/>
    <col min="3" max="5" width="25.75" style="28" customWidth="1"/>
    <col min="6" max="12" width="10.625" style="28"/>
    <col min="13" max="13" width="39.375" style="28" customWidth="1"/>
    <col min="14" max="14" width="24.5" style="28" customWidth="1"/>
    <col min="15" max="15" width="20.375" style="28" customWidth="1"/>
    <col min="16" max="16" width="34.625" style="28" customWidth="1"/>
    <col min="17" max="16384" width="10.625" style="28"/>
  </cols>
  <sheetData>
    <row r="1" spans="1:21" ht="15.75" customHeight="1" x14ac:dyDescent="0.25">
      <c r="A1" s="32" t="s">
        <v>327</v>
      </c>
      <c r="B1" s="32"/>
      <c r="C1" s="32"/>
      <c r="D1" s="32"/>
      <c r="E1" s="32"/>
      <c r="F1" s="32"/>
      <c r="G1" s="32"/>
      <c r="H1" s="32"/>
      <c r="I1" s="32"/>
      <c r="J1" s="32"/>
      <c r="K1" s="32"/>
      <c r="L1" s="32"/>
      <c r="M1" s="32"/>
      <c r="N1" s="32"/>
      <c r="O1" s="32"/>
      <c r="P1" s="32"/>
      <c r="Q1" s="32"/>
      <c r="R1" s="35"/>
      <c r="S1" s="35"/>
      <c r="T1" s="35"/>
      <c r="U1" s="35"/>
    </row>
    <row r="2" spans="1:21" ht="15.75" customHeight="1" x14ac:dyDescent="0.25">
      <c r="A2" s="32"/>
      <c r="B2" s="32"/>
      <c r="C2" s="32"/>
      <c r="D2" s="32"/>
      <c r="E2" s="32"/>
      <c r="F2" s="32"/>
      <c r="G2" s="32"/>
      <c r="H2" s="32"/>
      <c r="I2" s="32"/>
      <c r="J2" s="32"/>
      <c r="K2" s="32"/>
      <c r="L2" s="32"/>
      <c r="M2" s="32"/>
      <c r="N2" s="32"/>
      <c r="O2" s="32"/>
      <c r="P2" s="32"/>
      <c r="Q2" s="32"/>
      <c r="R2" s="35"/>
      <c r="S2" s="35"/>
      <c r="T2" s="35"/>
      <c r="U2" s="35"/>
    </row>
    <row r="3" spans="1:21" ht="15.75" customHeight="1" x14ac:dyDescent="0.25">
      <c r="A3" s="32"/>
      <c r="B3" s="32"/>
      <c r="C3" s="32"/>
      <c r="D3" s="32"/>
      <c r="E3" s="32"/>
      <c r="F3" s="32"/>
      <c r="G3" s="32"/>
      <c r="H3" s="32"/>
      <c r="I3" s="32"/>
      <c r="J3" s="32"/>
      <c r="K3" s="32"/>
      <c r="L3" s="32"/>
      <c r="M3" s="32"/>
      <c r="N3" s="32"/>
      <c r="O3" s="32"/>
      <c r="P3" s="32"/>
      <c r="Q3" s="32"/>
      <c r="R3" s="35"/>
      <c r="S3" s="35"/>
      <c r="T3" s="35"/>
      <c r="U3" s="35"/>
    </row>
    <row r="4" spans="1:21" x14ac:dyDescent="0.25">
      <c r="B4" s="41" t="s">
        <v>351</v>
      </c>
      <c r="C4" s="41"/>
      <c r="D4" s="41"/>
      <c r="E4" s="41"/>
      <c r="F4" s="41"/>
      <c r="G4" s="41"/>
      <c r="H4" s="41"/>
      <c r="I4" s="41"/>
      <c r="J4" s="41"/>
      <c r="K4" s="41"/>
      <c r="L4" s="41"/>
      <c r="M4" s="41"/>
      <c r="N4" s="41"/>
      <c r="O4" s="41"/>
      <c r="P4" s="41"/>
      <c r="Q4" s="41"/>
    </row>
    <row r="5" spans="1:21" ht="72" customHeight="1" x14ac:dyDescent="0.25">
      <c r="B5" s="41"/>
      <c r="C5" s="41"/>
      <c r="D5" s="41"/>
      <c r="E5" s="41"/>
      <c r="F5" s="41"/>
      <c r="G5" s="41"/>
      <c r="H5" s="41"/>
      <c r="I5" s="41"/>
      <c r="J5" s="41"/>
      <c r="K5" s="41"/>
      <c r="L5" s="41"/>
      <c r="M5" s="41"/>
      <c r="N5" s="41"/>
      <c r="O5" s="41"/>
      <c r="P5" s="41"/>
      <c r="Q5" s="41"/>
      <c r="R5" s="34"/>
      <c r="S5" s="34"/>
      <c r="T5" s="34"/>
      <c r="U5" s="34"/>
    </row>
    <row r="6" spans="1:21" ht="69" customHeight="1" x14ac:dyDescent="0.25">
      <c r="B6" s="41" t="s">
        <v>346</v>
      </c>
      <c r="C6" s="41"/>
      <c r="D6" s="41"/>
      <c r="E6" s="41"/>
      <c r="F6" s="41"/>
      <c r="G6" s="41"/>
      <c r="H6" s="41"/>
      <c r="I6" s="41"/>
      <c r="J6" s="41"/>
      <c r="K6" s="41"/>
      <c r="L6" s="41"/>
      <c r="M6" s="41"/>
      <c r="N6" s="41"/>
      <c r="O6" s="41"/>
      <c r="P6" s="41"/>
      <c r="Q6" s="41"/>
      <c r="R6" s="34"/>
      <c r="S6" s="34"/>
      <c r="T6" s="34"/>
      <c r="U6" s="34"/>
    </row>
    <row r="31" spans="13:16" ht="29.25" thickBot="1" x14ac:dyDescent="0.5">
      <c r="M31" s="36" t="s">
        <v>344</v>
      </c>
    </row>
    <row r="32" spans="13:16" ht="68.25" customHeight="1" x14ac:dyDescent="0.25">
      <c r="M32" s="38" t="s">
        <v>345</v>
      </c>
      <c r="N32" s="39" t="s">
        <v>328</v>
      </c>
      <c r="O32" s="39" t="s">
        <v>329</v>
      </c>
      <c r="P32" s="40" t="s">
        <v>330</v>
      </c>
    </row>
    <row r="33" spans="2:19" ht="50.25" customHeight="1" x14ac:dyDescent="0.25">
      <c r="M33" s="43" t="s">
        <v>331</v>
      </c>
      <c r="N33" s="44" t="s">
        <v>332</v>
      </c>
      <c r="O33" s="44" t="s">
        <v>333</v>
      </c>
      <c r="P33" s="45" t="s">
        <v>334</v>
      </c>
    </row>
    <row r="34" spans="2:19" ht="50.25" customHeight="1" x14ac:dyDescent="0.25">
      <c r="M34" s="43" t="s">
        <v>335</v>
      </c>
      <c r="N34" s="44" t="s">
        <v>336</v>
      </c>
      <c r="O34" s="44" t="s">
        <v>333</v>
      </c>
      <c r="P34" s="45" t="s">
        <v>334</v>
      </c>
    </row>
    <row r="35" spans="2:19" ht="50.25" customHeight="1" x14ac:dyDescent="0.25">
      <c r="M35" s="46" t="s">
        <v>337</v>
      </c>
      <c r="N35" s="44" t="s">
        <v>338</v>
      </c>
      <c r="O35" s="44" t="s">
        <v>333</v>
      </c>
      <c r="P35" s="45" t="s">
        <v>334</v>
      </c>
    </row>
    <row r="36" spans="2:19" ht="50.25" customHeight="1" x14ac:dyDescent="0.25">
      <c r="M36" s="43" t="s">
        <v>339</v>
      </c>
      <c r="N36" s="44" t="s">
        <v>340</v>
      </c>
      <c r="O36" s="44" t="s">
        <v>333</v>
      </c>
      <c r="P36" s="45" t="s">
        <v>334</v>
      </c>
    </row>
    <row r="37" spans="2:19" ht="50.25" customHeight="1" thickBot="1" x14ac:dyDescent="0.3">
      <c r="M37" s="47" t="s">
        <v>341</v>
      </c>
      <c r="N37" s="48" t="s">
        <v>342</v>
      </c>
      <c r="O37" s="48" t="s">
        <v>333</v>
      </c>
      <c r="P37" s="49" t="s">
        <v>343</v>
      </c>
    </row>
    <row r="48" spans="2:19" ht="49.5" customHeight="1" x14ac:dyDescent="0.25">
      <c r="B48" s="42" t="s">
        <v>347</v>
      </c>
      <c r="C48" s="42"/>
      <c r="D48" s="42"/>
      <c r="E48" s="42"/>
      <c r="F48" s="42"/>
      <c r="G48" s="42"/>
      <c r="H48" s="42"/>
      <c r="I48" s="42"/>
      <c r="J48" s="42"/>
      <c r="K48" s="42"/>
      <c r="L48" s="42"/>
      <c r="M48" s="42"/>
      <c r="N48" s="42"/>
      <c r="O48" s="42"/>
      <c r="P48" s="42"/>
      <c r="Q48" s="42"/>
      <c r="R48" s="29"/>
      <c r="S48" s="29"/>
    </row>
    <row r="49" spans="2:20" ht="24.75" customHeight="1" x14ac:dyDescent="0.25">
      <c r="B49" s="42" t="s">
        <v>348</v>
      </c>
      <c r="C49" s="42"/>
      <c r="D49" s="42"/>
      <c r="E49" s="42"/>
      <c r="F49" s="42"/>
      <c r="G49" s="42"/>
      <c r="H49" s="42"/>
      <c r="I49" s="42"/>
      <c r="J49" s="42"/>
      <c r="K49" s="42"/>
      <c r="L49" s="42"/>
      <c r="M49" s="42"/>
      <c r="N49" s="42"/>
      <c r="O49" s="42"/>
      <c r="P49" s="42"/>
      <c r="Q49" s="42"/>
      <c r="R49" s="37"/>
      <c r="S49" s="37"/>
      <c r="T49" s="37"/>
    </row>
    <row r="51" spans="2:20" x14ac:dyDescent="0.25">
      <c r="B51" s="29"/>
      <c r="C51" s="29"/>
    </row>
    <row r="52" spans="2:20" ht="36" customHeight="1" x14ac:dyDescent="0.25">
      <c r="T52" s="29"/>
    </row>
    <row r="53" spans="2:20" ht="66.75" customHeight="1" x14ac:dyDescent="0.25"/>
    <row r="54" spans="2:20" ht="66.75" customHeight="1" x14ac:dyDescent="0.25"/>
    <row r="55" spans="2:20" ht="66.75" customHeight="1" x14ac:dyDescent="0.25">
      <c r="B55" s="33"/>
      <c r="C55" s="33"/>
      <c r="D55" s="33"/>
      <c r="E55" s="33"/>
      <c r="F55" s="33"/>
      <c r="G55" s="33"/>
      <c r="H55" s="33"/>
      <c r="I55" s="33"/>
      <c r="J55" s="33"/>
      <c r="K55" s="33"/>
      <c r="L55" s="33"/>
      <c r="M55" s="33"/>
      <c r="N55" s="33"/>
      <c r="O55" s="33"/>
    </row>
    <row r="56" spans="2:20" ht="66.75" customHeight="1" x14ac:dyDescent="0.25">
      <c r="B56" s="33"/>
      <c r="C56" s="33"/>
      <c r="D56" s="33"/>
      <c r="E56" s="33"/>
      <c r="F56" s="33"/>
      <c r="G56" s="33"/>
      <c r="H56" s="33"/>
      <c r="I56" s="33"/>
      <c r="J56" s="33"/>
      <c r="K56" s="33"/>
      <c r="L56" s="33"/>
      <c r="M56" s="33"/>
      <c r="N56" s="33"/>
      <c r="O56" s="33"/>
      <c r="P56" s="30"/>
      <c r="Q56" s="30"/>
      <c r="R56" s="30"/>
    </row>
    <row r="57" spans="2:20" ht="66.75" customHeight="1" x14ac:dyDescent="0.25"/>
    <row r="58" spans="2:20" ht="66.75" customHeight="1" x14ac:dyDescent="0.25"/>
    <row r="59" spans="2:20" ht="12.6" customHeight="1" x14ac:dyDescent="0.25"/>
    <row r="60" spans="2:20" ht="12.6" customHeight="1" x14ac:dyDescent="0.25"/>
    <row r="61" spans="2:20" ht="12.6" customHeight="1" x14ac:dyDescent="0.25"/>
    <row r="62" spans="2:20" ht="12.6" customHeight="1" x14ac:dyDescent="0.25">
      <c r="B62" s="31"/>
      <c r="C62" s="31"/>
      <c r="E62" s="29"/>
      <c r="F62" s="29"/>
      <c r="M62" s="29"/>
      <c r="N62" s="29"/>
    </row>
    <row r="63" spans="2:20" ht="12.6" customHeight="1" x14ac:dyDescent="0.25">
      <c r="B63" s="31"/>
      <c r="C63" s="31"/>
      <c r="E63" s="29"/>
      <c r="F63" s="29"/>
      <c r="M63" s="29"/>
      <c r="N63" s="29"/>
    </row>
    <row r="64" spans="2:20" ht="12.6" customHeight="1" x14ac:dyDescent="0.25">
      <c r="B64" s="31"/>
      <c r="C64" s="31"/>
      <c r="E64" s="29"/>
      <c r="F64" s="29"/>
      <c r="M64" s="29"/>
      <c r="N64" s="29"/>
    </row>
    <row r="65" spans="2:14" ht="12.6" customHeight="1" x14ac:dyDescent="0.25">
      <c r="B65" s="31"/>
      <c r="C65" s="31"/>
      <c r="E65" s="29"/>
      <c r="F65" s="29"/>
      <c r="M65" s="29"/>
      <c r="N65" s="29"/>
    </row>
    <row r="66" spans="2:14" x14ac:dyDescent="0.25">
      <c r="B66" s="31"/>
      <c r="C66" s="31"/>
      <c r="E66" s="29"/>
      <c r="F66" s="29"/>
      <c r="M66" s="29"/>
      <c r="N66" s="29"/>
    </row>
    <row r="67" spans="2:14" x14ac:dyDescent="0.25">
      <c r="B67" s="31"/>
      <c r="C67" s="31"/>
      <c r="E67" s="29"/>
      <c r="F67" s="29"/>
      <c r="M67" s="29"/>
      <c r="N67" s="29"/>
    </row>
    <row r="68" spans="2:14" x14ac:dyDescent="0.25">
      <c r="B68" s="31"/>
      <c r="C68" s="31"/>
      <c r="E68" s="29"/>
      <c r="F68" s="29"/>
      <c r="M68" s="29"/>
      <c r="N68" s="29"/>
    </row>
    <row r="69" spans="2:14" x14ac:dyDescent="0.25">
      <c r="B69" s="31"/>
      <c r="C69" s="31"/>
      <c r="E69" s="29"/>
      <c r="F69" s="29"/>
      <c r="M69" s="29"/>
      <c r="N69" s="29"/>
    </row>
    <row r="70" spans="2:14" x14ac:dyDescent="0.25">
      <c r="B70" s="31"/>
      <c r="C70" s="31"/>
      <c r="E70" s="29"/>
      <c r="F70" s="29"/>
      <c r="M70" s="29"/>
      <c r="N70" s="29"/>
    </row>
    <row r="71" spans="2:14" x14ac:dyDescent="0.25">
      <c r="B71" s="31"/>
      <c r="C71" s="31"/>
      <c r="E71" s="29"/>
      <c r="F71" s="29"/>
      <c r="M71" s="29"/>
      <c r="N71" s="29"/>
    </row>
    <row r="72" spans="2:14" x14ac:dyDescent="0.25">
      <c r="B72" s="31"/>
      <c r="C72" s="31"/>
      <c r="E72" s="29"/>
      <c r="F72" s="29"/>
      <c r="M72" s="29"/>
      <c r="N72" s="29"/>
    </row>
    <row r="73" spans="2:14" x14ac:dyDescent="0.25">
      <c r="B73" s="31"/>
      <c r="C73" s="31"/>
      <c r="E73" s="29"/>
      <c r="F73" s="29"/>
      <c r="M73" s="29"/>
      <c r="N73" s="29"/>
    </row>
    <row r="74" spans="2:14" x14ac:dyDescent="0.25">
      <c r="B74" s="31"/>
      <c r="C74" s="31"/>
      <c r="E74" s="29"/>
      <c r="F74" s="29"/>
      <c r="M74" s="29"/>
      <c r="N74" s="29"/>
    </row>
  </sheetData>
  <mergeCells count="5">
    <mergeCell ref="B48:Q48"/>
    <mergeCell ref="B49:Q49"/>
    <mergeCell ref="B4:Q5"/>
    <mergeCell ref="B6:Q6"/>
    <mergeCell ref="A1:Q3"/>
  </mergeCells>
  <pageMargins left="0.7" right="0.7" top="0.75" bottom="0.75" header="0.3" footer="0.3"/>
  <pageSetup paperSize="9" orientation="portrait" r:id="rId1"/>
  <drawing r:id="rId2"/>
  <legacyDrawing r:id="rId3"/>
  <extLst>
    <ext xmlns:x14="http://schemas.microsoft.com/office/spreadsheetml/2009/9/main" uri="{A8765BA9-456A-4dab-B4F3-ACF838C121DE}">
      <x14:slicerList>
        <x14:slicer r:id="rId4"/>
      </x14:slicerList>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6D2605-550F-1146-8EB9-7C66BF040477}">
  <dimension ref="A1:R194"/>
  <sheetViews>
    <sheetView topLeftCell="A73" zoomScaleNormal="100" workbookViewId="0">
      <selection activeCell="A33" sqref="A33"/>
    </sheetView>
  </sheetViews>
  <sheetFormatPr defaultColWidth="13.875" defaultRowHeight="15.75" x14ac:dyDescent="0.25"/>
  <cols>
    <col min="1" max="1" width="15.875" customWidth="1"/>
    <col min="2" max="2" width="15.375" customWidth="1"/>
    <col min="3" max="3" width="28.875" customWidth="1"/>
    <col min="4" max="4" width="42.125" customWidth="1"/>
    <col min="5" max="5" width="16.125" customWidth="1"/>
    <col min="6" max="6" width="9.875" customWidth="1"/>
    <col min="7" max="7" width="10.875" customWidth="1"/>
    <col min="8" max="8" width="8.625" customWidth="1"/>
    <col min="9" max="9" width="7.375" customWidth="1"/>
    <col min="10" max="11" width="7.125" customWidth="1"/>
    <col min="12" max="12" width="6.625" customWidth="1"/>
    <col min="13" max="13" width="9.125" customWidth="1"/>
    <col min="14" max="14" width="12.5" customWidth="1"/>
    <col min="15" max="15" width="10" customWidth="1"/>
    <col min="16" max="16" width="12.125" customWidth="1"/>
    <col min="17" max="17" width="12" customWidth="1"/>
    <col min="18" max="18" width="13.5" customWidth="1"/>
  </cols>
  <sheetData>
    <row r="1" spans="1:18" x14ac:dyDescent="0.25">
      <c r="A1" s="2" t="s">
        <v>73</v>
      </c>
      <c r="B1" s="2" t="s">
        <v>35</v>
      </c>
      <c r="C1" s="2" t="s">
        <v>0</v>
      </c>
      <c r="D1" s="2" t="s">
        <v>1</v>
      </c>
      <c r="E1" s="2" t="s">
        <v>2</v>
      </c>
      <c r="F1" s="2" t="s">
        <v>165</v>
      </c>
      <c r="G1" s="2" t="s">
        <v>166</v>
      </c>
      <c r="H1" s="2" t="s">
        <v>167</v>
      </c>
      <c r="I1" s="2" t="s">
        <v>168</v>
      </c>
      <c r="J1" s="2" t="s">
        <v>169</v>
      </c>
      <c r="K1" s="2" t="s">
        <v>170</v>
      </c>
      <c r="L1" s="2" t="s">
        <v>171</v>
      </c>
      <c r="M1" s="2" t="s">
        <v>172</v>
      </c>
      <c r="N1" s="2" t="s">
        <v>173</v>
      </c>
      <c r="O1" s="2" t="s">
        <v>174</v>
      </c>
      <c r="P1" s="2" t="s">
        <v>175</v>
      </c>
      <c r="Q1" s="2" t="s">
        <v>176</v>
      </c>
      <c r="R1" s="2" t="s">
        <v>3</v>
      </c>
    </row>
    <row r="2" spans="1:18" x14ac:dyDescent="0.25">
      <c r="A2" t="s">
        <v>74</v>
      </c>
      <c r="B2" t="s">
        <v>36</v>
      </c>
      <c r="C2" s="3" t="s">
        <v>4</v>
      </c>
      <c r="D2" s="3" t="s">
        <v>5</v>
      </c>
      <c r="E2" s="3">
        <v>39352</v>
      </c>
      <c r="F2">
        <v>135.5</v>
      </c>
      <c r="G2">
        <v>134</v>
      </c>
      <c r="H2">
        <v>120.3</v>
      </c>
      <c r="I2">
        <v>42.4</v>
      </c>
      <c r="J2">
        <v>64.7</v>
      </c>
      <c r="K2">
        <v>36.200000000000003</v>
      </c>
      <c r="L2">
        <v>32</v>
      </c>
      <c r="M2">
        <v>22.4</v>
      </c>
      <c r="N2">
        <v>17.899999999999999</v>
      </c>
      <c r="O2">
        <v>161.1</v>
      </c>
      <c r="P2">
        <v>127.9</v>
      </c>
      <c r="Q2">
        <v>112</v>
      </c>
      <c r="R2">
        <v>1016.4</v>
      </c>
    </row>
    <row r="3" spans="1:18" x14ac:dyDescent="0.25">
      <c r="A3" t="s">
        <v>74</v>
      </c>
      <c r="B3" t="s">
        <v>36</v>
      </c>
      <c r="C3" s="3" t="s">
        <v>6</v>
      </c>
      <c r="D3" s="3" t="s">
        <v>7</v>
      </c>
      <c r="E3" s="3">
        <v>39128</v>
      </c>
      <c r="F3" s="4">
        <v>167.7</v>
      </c>
      <c r="G3" s="4">
        <v>155.19999999999999</v>
      </c>
      <c r="H3" s="4">
        <v>112</v>
      </c>
      <c r="I3" s="4">
        <v>54.5</v>
      </c>
      <c r="J3" s="4">
        <v>66.8</v>
      </c>
      <c r="K3" s="4">
        <v>49.2</v>
      </c>
      <c r="L3" s="4">
        <v>39.4</v>
      </c>
      <c r="M3" s="4">
        <v>32.9</v>
      </c>
      <c r="N3" s="4">
        <v>34.6</v>
      </c>
      <c r="O3" s="4">
        <v>79.099999999999994</v>
      </c>
      <c r="P3" s="4">
        <v>86.7</v>
      </c>
      <c r="Q3" s="4">
        <v>122.9</v>
      </c>
      <c r="R3" s="4">
        <v>1006.8</v>
      </c>
    </row>
    <row r="4" spans="1:18" x14ac:dyDescent="0.25">
      <c r="A4" t="s">
        <v>74</v>
      </c>
      <c r="B4" t="s">
        <v>36</v>
      </c>
      <c r="C4" s="3" t="s">
        <v>8</v>
      </c>
      <c r="D4" s="3" t="s">
        <v>9</v>
      </c>
      <c r="E4" s="3">
        <v>39037</v>
      </c>
      <c r="F4" s="4">
        <v>174.9</v>
      </c>
      <c r="G4" s="4">
        <v>170.8</v>
      </c>
      <c r="H4" s="4">
        <v>134.5</v>
      </c>
      <c r="I4" s="4">
        <v>78.099999999999994</v>
      </c>
      <c r="J4" s="4">
        <v>69.7</v>
      </c>
      <c r="K4" s="4">
        <v>63.4</v>
      </c>
      <c r="L4" s="4">
        <v>47.9</v>
      </c>
      <c r="M4" s="4">
        <v>32.9</v>
      </c>
      <c r="N4" s="4">
        <v>35.4</v>
      </c>
      <c r="O4" s="4">
        <v>69.599999999999994</v>
      </c>
      <c r="P4" s="4">
        <v>80.8</v>
      </c>
      <c r="Q4" s="4">
        <v>124.5</v>
      </c>
      <c r="R4" s="4">
        <v>1085.2</v>
      </c>
    </row>
    <row r="5" spans="1:18" x14ac:dyDescent="0.25">
      <c r="A5" t="s">
        <v>74</v>
      </c>
      <c r="B5" t="s">
        <v>36</v>
      </c>
      <c r="C5" s="5" t="s">
        <v>10</v>
      </c>
      <c r="D5" s="5" t="s">
        <v>11</v>
      </c>
      <c r="E5">
        <v>39009</v>
      </c>
      <c r="F5" s="4">
        <v>167.1</v>
      </c>
      <c r="G5" s="4">
        <v>174.7</v>
      </c>
      <c r="H5" s="4">
        <v>132</v>
      </c>
      <c r="I5" s="4">
        <v>72.5</v>
      </c>
      <c r="J5" s="4">
        <v>67.099999999999994</v>
      </c>
      <c r="K5" s="4">
        <v>57</v>
      </c>
      <c r="L5" s="4">
        <v>46.9</v>
      </c>
      <c r="M5" s="4">
        <v>34.9</v>
      </c>
      <c r="N5" s="4">
        <v>29.7</v>
      </c>
      <c r="O5" s="4">
        <v>70.900000000000006</v>
      </c>
      <c r="P5" s="4">
        <v>87.9</v>
      </c>
      <c r="Q5" s="4">
        <v>131.19999999999999</v>
      </c>
      <c r="R5" s="4">
        <v>1070.7</v>
      </c>
    </row>
    <row r="6" spans="1:18" x14ac:dyDescent="0.25">
      <c r="A6" t="s">
        <v>74</v>
      </c>
      <c r="B6" t="s">
        <v>36</v>
      </c>
      <c r="C6" s="3" t="s">
        <v>12</v>
      </c>
      <c r="D6" s="3" t="s">
        <v>13</v>
      </c>
      <c r="E6">
        <v>39135</v>
      </c>
      <c r="F6" s="4">
        <v>139.9</v>
      </c>
      <c r="G6" s="4">
        <v>161</v>
      </c>
      <c r="H6" s="4">
        <v>128.1</v>
      </c>
      <c r="I6" s="4">
        <v>84.8</v>
      </c>
      <c r="J6" s="4">
        <v>74.5</v>
      </c>
      <c r="K6" s="4">
        <v>52.7</v>
      </c>
      <c r="L6" s="4">
        <v>40.700000000000003</v>
      </c>
      <c r="M6" s="4">
        <v>27.8</v>
      </c>
      <c r="N6" s="4">
        <v>29</v>
      </c>
      <c r="O6" s="4">
        <v>70.900000000000006</v>
      </c>
      <c r="P6" s="4">
        <v>85.3</v>
      </c>
      <c r="Q6" s="4">
        <v>114.1</v>
      </c>
      <c r="R6" s="4">
        <v>999</v>
      </c>
    </row>
    <row r="7" spans="1:18" x14ac:dyDescent="0.25">
      <c r="A7" t="s">
        <v>74</v>
      </c>
      <c r="B7" t="s">
        <v>36</v>
      </c>
      <c r="C7" s="3" t="s">
        <v>14</v>
      </c>
      <c r="D7" s="3" t="s">
        <v>15</v>
      </c>
      <c r="E7">
        <v>39186</v>
      </c>
      <c r="F7" s="4">
        <v>169.3</v>
      </c>
      <c r="G7" s="4">
        <v>153.19999999999999</v>
      </c>
      <c r="H7" s="4">
        <v>123</v>
      </c>
      <c r="I7" s="4">
        <v>67.5</v>
      </c>
      <c r="J7" s="4">
        <v>61</v>
      </c>
      <c r="K7" s="4">
        <v>56.6</v>
      </c>
      <c r="L7" s="4">
        <v>42.9</v>
      </c>
      <c r="M7" s="4">
        <v>31.5</v>
      </c>
      <c r="N7" s="4">
        <v>33.299999999999997</v>
      </c>
      <c r="O7" s="4">
        <v>68.599999999999994</v>
      </c>
      <c r="P7" s="4">
        <v>85.1</v>
      </c>
      <c r="Q7" s="4">
        <v>114.7</v>
      </c>
      <c r="R7" s="4">
        <v>1011.9</v>
      </c>
    </row>
    <row r="8" spans="1:18" x14ac:dyDescent="0.25">
      <c r="A8" t="s">
        <v>74</v>
      </c>
      <c r="B8" t="s">
        <v>36</v>
      </c>
      <c r="C8" s="3" t="s">
        <v>16</v>
      </c>
      <c r="D8" s="3" t="s">
        <v>17</v>
      </c>
      <c r="E8">
        <v>39092</v>
      </c>
      <c r="F8" s="4">
        <v>142.69999999999999</v>
      </c>
      <c r="G8" s="4">
        <v>165.8</v>
      </c>
      <c r="H8" s="4">
        <v>126.9</v>
      </c>
      <c r="I8" s="4">
        <v>64.5</v>
      </c>
      <c r="J8" s="4">
        <v>57</v>
      </c>
      <c r="K8" s="4">
        <v>44.1</v>
      </c>
      <c r="L8" s="4">
        <v>44.9</v>
      </c>
      <c r="M8" s="4">
        <v>30.4</v>
      </c>
      <c r="N8" s="4">
        <v>28.9</v>
      </c>
      <c r="O8" s="4">
        <v>68.599999999999994</v>
      </c>
      <c r="P8" s="4">
        <v>85.5</v>
      </c>
      <c r="Q8" s="4">
        <v>115.1</v>
      </c>
      <c r="R8" s="4">
        <v>984.2</v>
      </c>
    </row>
    <row r="9" spans="1:18" x14ac:dyDescent="0.25">
      <c r="A9" t="s">
        <v>74</v>
      </c>
      <c r="B9" t="s">
        <v>36</v>
      </c>
      <c r="C9" s="5" t="s">
        <v>18</v>
      </c>
      <c r="D9" s="5" t="s">
        <v>19</v>
      </c>
      <c r="E9">
        <v>39168</v>
      </c>
      <c r="F9" s="4">
        <v>132.6</v>
      </c>
      <c r="G9" s="4">
        <v>150.69999999999999</v>
      </c>
      <c r="H9" s="4">
        <v>111.2</v>
      </c>
      <c r="I9" s="4">
        <v>55.1</v>
      </c>
      <c r="J9" s="4">
        <v>67.3</v>
      </c>
      <c r="K9" s="4">
        <v>49.5</v>
      </c>
      <c r="L9" s="4">
        <v>40.700000000000003</v>
      </c>
      <c r="M9" s="4">
        <v>34.200000000000003</v>
      </c>
      <c r="N9" s="4">
        <v>33.299999999999997</v>
      </c>
      <c r="O9" s="4">
        <v>80</v>
      </c>
      <c r="P9" s="4">
        <v>92.6</v>
      </c>
      <c r="Q9" s="4">
        <v>111.9</v>
      </c>
      <c r="R9" s="4">
        <v>985</v>
      </c>
    </row>
    <row r="10" spans="1:18" x14ac:dyDescent="0.25">
      <c r="A10" t="s">
        <v>74</v>
      </c>
      <c r="B10" t="s">
        <v>36</v>
      </c>
      <c r="C10" s="5" t="s">
        <v>20</v>
      </c>
      <c r="D10" s="5" t="s">
        <v>21</v>
      </c>
      <c r="E10">
        <v>39097</v>
      </c>
      <c r="F10" s="4">
        <v>201.4</v>
      </c>
      <c r="G10" s="4">
        <v>191.6</v>
      </c>
      <c r="H10" s="4">
        <v>129</v>
      </c>
      <c r="I10" s="4">
        <v>69</v>
      </c>
      <c r="J10" s="4">
        <v>61.1</v>
      </c>
      <c r="K10" s="4">
        <v>59.1</v>
      </c>
      <c r="L10" s="4">
        <v>46</v>
      </c>
      <c r="M10" s="4">
        <v>32.700000000000003</v>
      </c>
      <c r="N10" s="4">
        <v>33.700000000000003</v>
      </c>
      <c r="O10" s="4">
        <v>76.8</v>
      </c>
      <c r="P10" s="4">
        <v>87.6</v>
      </c>
      <c r="Q10" s="4">
        <v>132.80000000000001</v>
      </c>
      <c r="R10" s="4">
        <v>1104.8</v>
      </c>
    </row>
    <row r="11" spans="1:18" x14ac:dyDescent="0.25">
      <c r="A11" t="s">
        <v>74</v>
      </c>
      <c r="B11" t="s">
        <v>36</v>
      </c>
      <c r="C11" s="5" t="s">
        <v>22</v>
      </c>
      <c r="D11" s="5" t="s">
        <v>23</v>
      </c>
      <c r="E11">
        <v>39040</v>
      </c>
      <c r="F11" s="4">
        <v>174.6</v>
      </c>
      <c r="G11" s="4">
        <v>155.1</v>
      </c>
      <c r="H11" s="4">
        <v>125</v>
      </c>
      <c r="I11" s="4">
        <v>67.099999999999994</v>
      </c>
      <c r="J11" s="4">
        <v>60.4</v>
      </c>
      <c r="K11" s="4">
        <v>54.4</v>
      </c>
      <c r="L11" s="4">
        <v>47.9</v>
      </c>
      <c r="M11" s="4">
        <v>32.1</v>
      </c>
      <c r="N11" s="4">
        <v>39.9</v>
      </c>
      <c r="O11" s="4">
        <v>72</v>
      </c>
      <c r="P11" s="4">
        <v>83.8</v>
      </c>
      <c r="Q11" s="4">
        <v>124.4</v>
      </c>
      <c r="R11" s="4">
        <v>1012.8</v>
      </c>
    </row>
    <row r="12" spans="1:18" x14ac:dyDescent="0.25">
      <c r="A12" t="s">
        <v>74</v>
      </c>
      <c r="B12" t="s">
        <v>36</v>
      </c>
      <c r="C12" s="5" t="s">
        <v>24</v>
      </c>
      <c r="D12" s="5" t="s">
        <v>25</v>
      </c>
      <c r="E12">
        <v>39095</v>
      </c>
      <c r="F12" s="4">
        <v>173.5</v>
      </c>
      <c r="G12" s="4">
        <v>179.3</v>
      </c>
      <c r="H12" s="4">
        <v>123.1</v>
      </c>
      <c r="I12" s="4">
        <v>66</v>
      </c>
      <c r="J12" s="4">
        <v>62.8</v>
      </c>
      <c r="K12" s="4">
        <v>44.4</v>
      </c>
      <c r="L12" s="4">
        <v>49.5</v>
      </c>
      <c r="M12" s="4">
        <v>32.6</v>
      </c>
      <c r="N12" s="4">
        <v>32.6</v>
      </c>
      <c r="O12" s="4">
        <v>81.8</v>
      </c>
      <c r="P12" s="4">
        <v>97.2</v>
      </c>
      <c r="Q12" s="4">
        <v>117.9</v>
      </c>
      <c r="R12" s="4">
        <v>1048.8</v>
      </c>
    </row>
    <row r="13" spans="1:18" x14ac:dyDescent="0.25">
      <c r="A13" t="s">
        <v>74</v>
      </c>
      <c r="B13" t="s">
        <v>36</v>
      </c>
      <c r="C13" s="5" t="s">
        <v>26</v>
      </c>
      <c r="D13" s="5" t="s">
        <v>25</v>
      </c>
      <c r="E13">
        <v>39303</v>
      </c>
      <c r="F13" s="4">
        <v>125.5</v>
      </c>
      <c r="G13" s="4">
        <v>117.5</v>
      </c>
      <c r="H13" s="4">
        <v>111.1</v>
      </c>
      <c r="I13" s="4">
        <v>54.9</v>
      </c>
      <c r="J13" s="4">
        <v>65.7</v>
      </c>
      <c r="K13" s="4">
        <v>41.5</v>
      </c>
      <c r="L13" s="4">
        <v>39.200000000000003</v>
      </c>
      <c r="M13" s="4">
        <v>33.799999999999997</v>
      </c>
      <c r="N13" s="4">
        <v>30.6</v>
      </c>
      <c r="O13" s="4">
        <v>73.400000000000006</v>
      </c>
      <c r="P13" s="4">
        <v>85.5</v>
      </c>
      <c r="Q13" s="4">
        <v>114.8</v>
      </c>
      <c r="R13" s="4">
        <v>905.2</v>
      </c>
    </row>
    <row r="14" spans="1:18" x14ac:dyDescent="0.25">
      <c r="A14" t="s">
        <v>74</v>
      </c>
      <c r="B14" t="s">
        <v>36</v>
      </c>
      <c r="C14" s="5" t="s">
        <v>27</v>
      </c>
      <c r="D14" s="5" t="s">
        <v>28</v>
      </c>
      <c r="E14">
        <v>39011</v>
      </c>
      <c r="F14" s="4">
        <v>154.19999999999999</v>
      </c>
      <c r="G14" s="4">
        <v>131.4</v>
      </c>
      <c r="H14" s="4">
        <v>100</v>
      </c>
      <c r="I14" s="4">
        <v>55</v>
      </c>
      <c r="J14" s="4">
        <v>48</v>
      </c>
      <c r="K14" s="4">
        <v>36.299999999999997</v>
      </c>
      <c r="L14" s="4">
        <v>35.1</v>
      </c>
      <c r="M14" s="4">
        <v>32.700000000000003</v>
      </c>
      <c r="N14" s="4">
        <v>27.9</v>
      </c>
      <c r="O14" s="4">
        <v>66.8</v>
      </c>
      <c r="P14" s="4">
        <v>80.5</v>
      </c>
      <c r="Q14" s="4">
        <v>113.3</v>
      </c>
      <c r="R14" s="4">
        <v>854.4</v>
      </c>
    </row>
    <row r="15" spans="1:18" x14ac:dyDescent="0.25">
      <c r="A15" t="s">
        <v>74</v>
      </c>
      <c r="B15" t="s">
        <v>36</v>
      </c>
      <c r="C15" s="3" t="s">
        <v>29</v>
      </c>
      <c r="D15" s="3" t="s">
        <v>30</v>
      </c>
      <c r="E15">
        <v>40903</v>
      </c>
      <c r="F15" s="4">
        <v>98.3</v>
      </c>
      <c r="G15" s="4">
        <v>138.9</v>
      </c>
      <c r="H15" s="4">
        <v>101</v>
      </c>
      <c r="I15" s="4">
        <v>43.6</v>
      </c>
      <c r="J15" s="4">
        <v>45.4</v>
      </c>
      <c r="K15" s="4">
        <v>47</v>
      </c>
      <c r="L15" s="4">
        <v>28.2</v>
      </c>
      <c r="M15" s="4">
        <v>29.7</v>
      </c>
      <c r="N15" s="4">
        <v>26.5</v>
      </c>
      <c r="O15" s="4">
        <v>68.8</v>
      </c>
      <c r="P15" s="4">
        <v>67.5</v>
      </c>
      <c r="Q15" s="4">
        <v>119.1</v>
      </c>
      <c r="R15" s="4">
        <v>878.3</v>
      </c>
    </row>
    <row r="16" spans="1:18" x14ac:dyDescent="0.25">
      <c r="A16" t="s">
        <v>74</v>
      </c>
      <c r="B16" t="s">
        <v>36</v>
      </c>
      <c r="C16" s="5" t="s">
        <v>31</v>
      </c>
      <c r="D16" s="5" t="s">
        <v>32</v>
      </c>
      <c r="E16">
        <v>39258</v>
      </c>
      <c r="F16" s="4">
        <v>146.9</v>
      </c>
      <c r="G16" s="4">
        <v>151.6</v>
      </c>
      <c r="H16" s="4">
        <v>93.8</v>
      </c>
      <c r="I16" s="4">
        <v>54.5</v>
      </c>
      <c r="J16" s="4">
        <v>50.9</v>
      </c>
      <c r="K16" s="4">
        <v>50.2</v>
      </c>
      <c r="L16" s="4">
        <v>39.4</v>
      </c>
      <c r="M16" s="4">
        <v>24.6</v>
      </c>
      <c r="N16" s="4">
        <v>33.700000000000003</v>
      </c>
      <c r="O16" s="4">
        <v>73.3</v>
      </c>
      <c r="P16" s="4">
        <v>77</v>
      </c>
      <c r="Q16" s="4">
        <v>113.7</v>
      </c>
      <c r="R16" s="4">
        <v>907.7</v>
      </c>
    </row>
    <row r="17" spans="1:18" x14ac:dyDescent="0.25">
      <c r="A17" t="s">
        <v>74</v>
      </c>
      <c r="B17" t="s">
        <v>36</v>
      </c>
      <c r="C17" s="5" t="s">
        <v>33</v>
      </c>
      <c r="D17" s="5" t="s">
        <v>34</v>
      </c>
      <c r="E17">
        <v>40905</v>
      </c>
      <c r="F17" s="4">
        <v>105.8</v>
      </c>
      <c r="G17" s="4">
        <v>125.4</v>
      </c>
      <c r="H17" s="4">
        <v>122.5</v>
      </c>
      <c r="I17" s="4">
        <v>39.799999999999997</v>
      </c>
      <c r="J17" s="4">
        <v>33.1</v>
      </c>
      <c r="K17" s="4">
        <v>44.8</v>
      </c>
      <c r="L17" s="4">
        <v>24.1</v>
      </c>
      <c r="M17" s="4">
        <v>32.700000000000003</v>
      </c>
      <c r="N17" s="4">
        <v>23</v>
      </c>
      <c r="O17" s="4">
        <v>60.4</v>
      </c>
      <c r="P17" s="4">
        <v>47.2</v>
      </c>
      <c r="Q17" s="4">
        <v>98.6</v>
      </c>
      <c r="R17" s="4">
        <v>806.5</v>
      </c>
    </row>
    <row r="18" spans="1:18" x14ac:dyDescent="0.25">
      <c r="A18" t="s">
        <v>74</v>
      </c>
      <c r="B18" t="s">
        <v>37</v>
      </c>
      <c r="C18" s="3" t="s">
        <v>38</v>
      </c>
      <c r="D18" s="3" t="s">
        <v>39</v>
      </c>
      <c r="E18">
        <v>40503</v>
      </c>
      <c r="F18" s="4">
        <v>121.2</v>
      </c>
      <c r="G18" s="4">
        <v>128.30000000000001</v>
      </c>
      <c r="H18" s="4">
        <v>103.5</v>
      </c>
      <c r="I18" s="4">
        <v>44.7</v>
      </c>
      <c r="J18" s="4">
        <v>52.6</v>
      </c>
      <c r="K18" s="4">
        <v>38.299999999999997</v>
      </c>
      <c r="L18" s="4">
        <v>24.3</v>
      </c>
      <c r="M18" s="4">
        <v>25.6</v>
      </c>
      <c r="N18" s="4">
        <v>31.7</v>
      </c>
      <c r="O18" s="4">
        <v>84.5</v>
      </c>
      <c r="P18" s="4">
        <v>82.9</v>
      </c>
      <c r="Q18" s="4">
        <v>113</v>
      </c>
      <c r="R18" s="4">
        <v>871.7</v>
      </c>
    </row>
    <row r="19" spans="1:18" x14ac:dyDescent="0.25">
      <c r="A19" t="s">
        <v>74</v>
      </c>
      <c r="B19" t="s">
        <v>37</v>
      </c>
      <c r="C19" s="3" t="s">
        <v>40</v>
      </c>
      <c r="D19" s="3" t="s">
        <v>41</v>
      </c>
      <c r="E19" s="3">
        <v>40184</v>
      </c>
      <c r="F19" s="4">
        <v>125.4</v>
      </c>
      <c r="G19" s="4">
        <v>120.1</v>
      </c>
      <c r="H19" s="4">
        <v>97.7</v>
      </c>
      <c r="I19" s="4">
        <v>56.1</v>
      </c>
      <c r="J19" s="4">
        <v>53</v>
      </c>
      <c r="K19" s="4">
        <v>46.9</v>
      </c>
      <c r="L19" s="4">
        <v>37.299999999999997</v>
      </c>
      <c r="M19" s="4">
        <v>29.1</v>
      </c>
      <c r="N19" s="4">
        <v>36.799999999999997</v>
      </c>
      <c r="O19" s="4">
        <v>70.099999999999994</v>
      </c>
      <c r="P19" s="4">
        <v>85.2</v>
      </c>
      <c r="Q19" s="4">
        <v>117.4</v>
      </c>
      <c r="R19" s="4">
        <v>884.6</v>
      </c>
    </row>
    <row r="20" spans="1:18" x14ac:dyDescent="0.25">
      <c r="A20" t="s">
        <v>74</v>
      </c>
      <c r="B20" t="s">
        <v>37</v>
      </c>
      <c r="C20" s="3" t="s">
        <v>42</v>
      </c>
      <c r="D20" s="3" t="s">
        <v>43</v>
      </c>
      <c r="E20" s="3">
        <v>40120</v>
      </c>
      <c r="F20" s="4">
        <v>114.8</v>
      </c>
      <c r="G20" s="4">
        <v>104.1</v>
      </c>
      <c r="H20" s="4">
        <v>92.3</v>
      </c>
      <c r="I20" s="4">
        <v>54.1</v>
      </c>
      <c r="J20" s="4">
        <v>49.4</v>
      </c>
      <c r="K20" s="4">
        <v>48.2</v>
      </c>
      <c r="L20" s="4">
        <v>38.200000000000003</v>
      </c>
      <c r="M20" s="4">
        <v>29</v>
      </c>
      <c r="N20" s="4">
        <v>38.4</v>
      </c>
      <c r="O20" s="4">
        <v>67.099999999999994</v>
      </c>
      <c r="P20" s="4">
        <v>75.599999999999994</v>
      </c>
      <c r="Q20" s="4">
        <v>99.6</v>
      </c>
      <c r="R20" s="4">
        <v>815.2</v>
      </c>
    </row>
    <row r="21" spans="1:18" x14ac:dyDescent="0.25">
      <c r="A21" t="s">
        <v>74</v>
      </c>
      <c r="B21" t="s">
        <v>37</v>
      </c>
      <c r="C21" s="3" t="s">
        <v>44</v>
      </c>
      <c r="D21" s="3" t="s">
        <v>45</v>
      </c>
      <c r="E21" s="3">
        <v>40095</v>
      </c>
      <c r="F21" s="4">
        <v>113.2</v>
      </c>
      <c r="G21" s="4">
        <v>103.7</v>
      </c>
      <c r="H21" s="4">
        <v>78.2</v>
      </c>
      <c r="I21" s="4">
        <v>49.4</v>
      </c>
      <c r="J21" s="4">
        <v>46.7</v>
      </c>
      <c r="K21" s="4">
        <v>40.1</v>
      </c>
      <c r="L21" s="4">
        <v>33.5</v>
      </c>
      <c r="M21" s="4">
        <v>25.9</v>
      </c>
      <c r="N21" s="4">
        <v>34</v>
      </c>
      <c r="O21" s="4">
        <v>66.599999999999994</v>
      </c>
      <c r="P21" s="4">
        <v>75.7</v>
      </c>
      <c r="Q21" s="4">
        <v>99.4</v>
      </c>
      <c r="R21" s="4">
        <v>774.6</v>
      </c>
    </row>
    <row r="22" spans="1:18" x14ac:dyDescent="0.25">
      <c r="A22" t="s">
        <v>74</v>
      </c>
      <c r="B22" t="s">
        <v>37</v>
      </c>
      <c r="C22" s="3" t="s">
        <v>46</v>
      </c>
      <c r="D22" s="3" t="s">
        <v>47</v>
      </c>
      <c r="E22" s="3">
        <v>40914</v>
      </c>
      <c r="F22" s="4">
        <v>94.9</v>
      </c>
      <c r="G22" s="4">
        <v>108.7</v>
      </c>
      <c r="H22" s="4">
        <v>90.4</v>
      </c>
      <c r="I22" s="4">
        <v>32.5</v>
      </c>
      <c r="J22" s="4">
        <v>47.2</v>
      </c>
      <c r="K22" s="4">
        <v>40</v>
      </c>
      <c r="L22" s="4">
        <v>22.9</v>
      </c>
      <c r="M22" s="4">
        <v>27.4</v>
      </c>
      <c r="N22" s="4">
        <v>25.1</v>
      </c>
      <c r="O22" s="4">
        <v>73.2</v>
      </c>
      <c r="P22" s="4">
        <v>76.3</v>
      </c>
      <c r="Q22" s="4">
        <v>82.8</v>
      </c>
      <c r="R22" s="4">
        <v>721.2</v>
      </c>
    </row>
    <row r="23" spans="1:18" x14ac:dyDescent="0.25">
      <c r="A23" t="s">
        <v>74</v>
      </c>
      <c r="B23" t="s">
        <v>37</v>
      </c>
      <c r="C23" s="3" t="s">
        <v>48</v>
      </c>
      <c r="D23" s="3" t="s">
        <v>49</v>
      </c>
      <c r="E23" s="3">
        <v>40004</v>
      </c>
      <c r="F23" s="4">
        <v>116.6</v>
      </c>
      <c r="G23" s="4">
        <v>123.7</v>
      </c>
      <c r="H23" s="4">
        <v>88.1</v>
      </c>
      <c r="I23" s="4">
        <v>53</v>
      </c>
      <c r="J23" s="4">
        <v>54.9</v>
      </c>
      <c r="K23" s="4">
        <v>45.7</v>
      </c>
      <c r="L23" s="4">
        <v>37.4</v>
      </c>
      <c r="M23" s="4">
        <v>27.9</v>
      </c>
      <c r="N23" s="4">
        <v>33.200000000000003</v>
      </c>
      <c r="O23" s="4">
        <v>74.2</v>
      </c>
      <c r="P23" s="4">
        <v>79.7</v>
      </c>
      <c r="Q23" s="4">
        <v>118.1</v>
      </c>
      <c r="R23" s="4">
        <v>867.7</v>
      </c>
    </row>
    <row r="24" spans="1:18" x14ac:dyDescent="0.25">
      <c r="A24" t="s">
        <v>74</v>
      </c>
      <c r="B24" t="s">
        <v>37</v>
      </c>
      <c r="C24" s="3" t="s">
        <v>50</v>
      </c>
      <c r="D24" s="3" t="s">
        <v>51</v>
      </c>
      <c r="E24" s="3">
        <v>40816</v>
      </c>
      <c r="F24" s="4">
        <v>107.1</v>
      </c>
      <c r="G24" s="4">
        <v>113.6</v>
      </c>
      <c r="H24" s="4">
        <v>100.9</v>
      </c>
      <c r="I24" s="4">
        <v>40.200000000000003</v>
      </c>
      <c r="J24" s="4">
        <v>50.4</v>
      </c>
      <c r="K24" s="4">
        <v>44</v>
      </c>
      <c r="L24" s="4">
        <v>21.2</v>
      </c>
      <c r="M24" s="4">
        <v>24.3</v>
      </c>
      <c r="N24" s="4">
        <v>29.2</v>
      </c>
      <c r="O24" s="4">
        <v>69.400000000000006</v>
      </c>
      <c r="P24" s="4">
        <v>81.7</v>
      </c>
      <c r="Q24" s="4">
        <v>109</v>
      </c>
      <c r="R24" s="4">
        <v>809.8</v>
      </c>
    </row>
    <row r="25" spans="1:18" x14ac:dyDescent="0.25">
      <c r="A25" t="s">
        <v>74</v>
      </c>
      <c r="B25" t="s">
        <v>37</v>
      </c>
      <c r="C25" s="3" t="s">
        <v>52</v>
      </c>
      <c r="D25" s="3" t="s">
        <v>53</v>
      </c>
      <c r="E25" s="3">
        <v>40836</v>
      </c>
      <c r="F25" s="4">
        <v>103.2</v>
      </c>
      <c r="G25" s="4">
        <v>100</v>
      </c>
      <c r="H25" s="4">
        <v>87.4</v>
      </c>
      <c r="I25" s="4">
        <v>45.4</v>
      </c>
      <c r="J25" s="4">
        <v>47.4</v>
      </c>
      <c r="K25" s="4">
        <v>47.7</v>
      </c>
      <c r="L25" s="4">
        <v>27.1</v>
      </c>
      <c r="M25" s="4">
        <v>24</v>
      </c>
      <c r="N25" s="4">
        <v>33.700000000000003</v>
      </c>
      <c r="O25" s="4">
        <v>73.900000000000006</v>
      </c>
      <c r="P25" s="4">
        <v>89.3</v>
      </c>
      <c r="Q25" s="4">
        <v>117.4</v>
      </c>
      <c r="R25" s="4">
        <v>793.1</v>
      </c>
    </row>
    <row r="26" spans="1:18" x14ac:dyDescent="0.25">
      <c r="A26" t="s">
        <v>74</v>
      </c>
      <c r="B26" t="s">
        <v>37</v>
      </c>
      <c r="C26" s="3" t="s">
        <v>54</v>
      </c>
      <c r="D26" s="3" t="s">
        <v>55</v>
      </c>
      <c r="E26" s="3">
        <v>40101</v>
      </c>
      <c r="F26" s="4">
        <v>124.9</v>
      </c>
      <c r="G26" s="4">
        <v>119.7</v>
      </c>
      <c r="H26" s="4">
        <v>100.6</v>
      </c>
      <c r="I26" s="4">
        <v>63.1</v>
      </c>
      <c r="J26" s="4">
        <v>50.5</v>
      </c>
      <c r="K26" s="4">
        <v>51.1</v>
      </c>
      <c r="L26" s="4">
        <v>43.5</v>
      </c>
      <c r="M26" s="4">
        <v>33.6</v>
      </c>
      <c r="N26" s="4">
        <v>41.4</v>
      </c>
      <c r="O26" s="4">
        <v>65.7</v>
      </c>
      <c r="P26" s="4">
        <v>78.099999999999994</v>
      </c>
      <c r="Q26" s="4">
        <v>105.6</v>
      </c>
      <c r="R26" s="4">
        <v>878.5</v>
      </c>
    </row>
    <row r="27" spans="1:18" x14ac:dyDescent="0.25">
      <c r="A27" t="s">
        <v>74</v>
      </c>
      <c r="B27" t="s">
        <v>37</v>
      </c>
      <c r="C27" s="3" t="s">
        <v>56</v>
      </c>
      <c r="D27" s="3" t="s">
        <v>57</v>
      </c>
      <c r="E27" s="3">
        <v>40831</v>
      </c>
      <c r="F27" s="4">
        <v>112.1</v>
      </c>
      <c r="G27" s="4">
        <v>115.3</v>
      </c>
      <c r="H27" s="4">
        <v>150.30000000000001</v>
      </c>
      <c r="I27" s="4">
        <v>98.8</v>
      </c>
      <c r="J27" s="4">
        <v>38.799999999999997</v>
      </c>
      <c r="K27" s="4">
        <v>68.7</v>
      </c>
      <c r="L27" s="4">
        <v>43.8</v>
      </c>
      <c r="M27" s="4">
        <v>27.1</v>
      </c>
      <c r="N27" s="4">
        <v>35.700000000000003</v>
      </c>
      <c r="O27" s="4">
        <v>91.3</v>
      </c>
      <c r="P27" s="4">
        <v>85.1</v>
      </c>
      <c r="Q27" s="4">
        <v>118.2</v>
      </c>
      <c r="R27" s="4">
        <v>994.2</v>
      </c>
    </row>
    <row r="28" spans="1:18" x14ac:dyDescent="0.25">
      <c r="A28" t="s">
        <v>74</v>
      </c>
      <c r="B28" t="s">
        <v>37</v>
      </c>
      <c r="C28" s="3" t="s">
        <v>58</v>
      </c>
      <c r="D28" s="3" t="s">
        <v>59</v>
      </c>
      <c r="E28" s="3">
        <v>40115</v>
      </c>
      <c r="F28" s="4">
        <v>123.8</v>
      </c>
      <c r="G28" s="4">
        <v>122.4</v>
      </c>
      <c r="H28" s="4">
        <v>102.4</v>
      </c>
      <c r="I28" s="4">
        <v>67.8</v>
      </c>
      <c r="J28" s="4">
        <v>61.9</v>
      </c>
      <c r="K28" s="4">
        <v>55.9</v>
      </c>
      <c r="L28" s="4">
        <v>45.1</v>
      </c>
      <c r="M28" s="4">
        <v>29.8</v>
      </c>
      <c r="N28" s="4">
        <v>35.299999999999997</v>
      </c>
      <c r="O28" s="4">
        <v>70.8</v>
      </c>
      <c r="P28" s="4">
        <v>80.5</v>
      </c>
      <c r="Q28" s="4">
        <v>109.5</v>
      </c>
      <c r="R28" s="4">
        <v>896.3</v>
      </c>
    </row>
    <row r="29" spans="1:18" x14ac:dyDescent="0.25">
      <c r="A29" t="s">
        <v>74</v>
      </c>
      <c r="B29" t="s">
        <v>37</v>
      </c>
      <c r="C29" s="3" t="s">
        <v>60</v>
      </c>
      <c r="D29" s="3" t="s">
        <v>61</v>
      </c>
      <c r="E29" s="3">
        <v>40990</v>
      </c>
      <c r="F29" s="4">
        <v>141.80000000000001</v>
      </c>
      <c r="G29" s="4">
        <v>179.7</v>
      </c>
      <c r="H29" s="4">
        <v>134.69999999999999</v>
      </c>
      <c r="I29" s="4">
        <v>68.599999999999994</v>
      </c>
      <c r="J29" s="4">
        <v>85.2</v>
      </c>
      <c r="K29" s="4">
        <v>60.4</v>
      </c>
      <c r="L29" s="4">
        <v>33.5</v>
      </c>
      <c r="M29" s="4">
        <v>25.2</v>
      </c>
      <c r="N29" s="4">
        <v>30.8</v>
      </c>
      <c r="O29" s="4">
        <v>80.400000000000006</v>
      </c>
      <c r="P29" s="4">
        <v>94.2</v>
      </c>
      <c r="Q29" s="4">
        <v>118.6</v>
      </c>
      <c r="R29" s="4">
        <v>1036.2</v>
      </c>
    </row>
    <row r="30" spans="1:18" x14ac:dyDescent="0.25">
      <c r="A30" t="s">
        <v>74</v>
      </c>
      <c r="B30" t="s">
        <v>37</v>
      </c>
      <c r="C30" s="3" t="s">
        <v>62</v>
      </c>
      <c r="D30" s="3" t="s">
        <v>63</v>
      </c>
      <c r="E30" s="3">
        <v>40763</v>
      </c>
      <c r="F30" s="4">
        <v>94.5</v>
      </c>
      <c r="G30" s="4">
        <v>107.9</v>
      </c>
      <c r="H30" s="4">
        <v>69.599999999999994</v>
      </c>
      <c r="I30" s="4">
        <v>37.4</v>
      </c>
      <c r="J30" s="4">
        <v>56.5</v>
      </c>
      <c r="K30" s="4">
        <v>37.700000000000003</v>
      </c>
      <c r="L30" s="4">
        <v>24.1</v>
      </c>
      <c r="M30" s="4">
        <v>25.9</v>
      </c>
      <c r="N30" s="4">
        <v>30.6</v>
      </c>
      <c r="O30" s="4">
        <v>73.7</v>
      </c>
      <c r="P30" s="4">
        <v>70.7</v>
      </c>
      <c r="Q30" s="4">
        <v>95.1</v>
      </c>
      <c r="R30" s="4">
        <v>727.4</v>
      </c>
    </row>
    <row r="31" spans="1:18" x14ac:dyDescent="0.25">
      <c r="A31" t="s">
        <v>74</v>
      </c>
      <c r="B31" t="s">
        <v>37</v>
      </c>
      <c r="C31" s="3" t="s">
        <v>64</v>
      </c>
      <c r="D31" s="3" t="s">
        <v>65</v>
      </c>
      <c r="E31" s="3">
        <v>40079</v>
      </c>
      <c r="F31" s="4">
        <v>113.3</v>
      </c>
      <c r="G31" s="4">
        <v>102.5</v>
      </c>
      <c r="H31" s="4">
        <v>77.5</v>
      </c>
      <c r="I31" s="4">
        <v>45.2</v>
      </c>
      <c r="J31" s="4">
        <v>43.8</v>
      </c>
      <c r="K31" s="4">
        <v>40.4</v>
      </c>
      <c r="L31" s="4">
        <v>35.6</v>
      </c>
      <c r="M31" s="4">
        <v>25.2</v>
      </c>
      <c r="N31" s="4">
        <v>35</v>
      </c>
      <c r="O31" s="4">
        <v>63.3</v>
      </c>
      <c r="P31" s="4">
        <v>79.400000000000006</v>
      </c>
      <c r="Q31" s="4">
        <v>102.7</v>
      </c>
      <c r="R31" s="4">
        <v>781.1</v>
      </c>
    </row>
    <row r="32" spans="1:18" x14ac:dyDescent="0.25">
      <c r="A32" t="s">
        <v>74</v>
      </c>
      <c r="B32" t="s">
        <v>37</v>
      </c>
      <c r="C32" s="3" t="s">
        <v>66</v>
      </c>
      <c r="D32" s="3" t="s">
        <v>67</v>
      </c>
      <c r="E32" s="3">
        <v>40142</v>
      </c>
      <c r="F32" s="4">
        <v>140.9</v>
      </c>
      <c r="G32" s="4">
        <v>123.9</v>
      </c>
      <c r="H32" s="4">
        <v>113</v>
      </c>
      <c r="I32" s="4">
        <v>71</v>
      </c>
      <c r="J32" s="4">
        <v>64</v>
      </c>
      <c r="K32" s="4">
        <v>53.3</v>
      </c>
      <c r="L32" s="4">
        <v>46.1</v>
      </c>
      <c r="M32" s="4">
        <v>30</v>
      </c>
      <c r="N32" s="4">
        <v>36.9</v>
      </c>
      <c r="O32" s="4">
        <v>71</v>
      </c>
      <c r="P32" s="4">
        <v>76.8</v>
      </c>
      <c r="Q32" s="4">
        <v>116.2</v>
      </c>
      <c r="R32" s="4">
        <v>942.4</v>
      </c>
    </row>
    <row r="33" spans="1:18" x14ac:dyDescent="0.25">
      <c r="A33" t="s">
        <v>74</v>
      </c>
      <c r="B33" t="s">
        <v>37</v>
      </c>
      <c r="C33" s="3" t="s">
        <v>68</v>
      </c>
      <c r="D33" s="3" t="s">
        <v>69</v>
      </c>
      <c r="E33" s="3">
        <v>40818</v>
      </c>
      <c r="F33" s="4">
        <v>112.3</v>
      </c>
      <c r="G33" s="4">
        <v>95.5</v>
      </c>
      <c r="H33" s="4">
        <v>65.599999999999994</v>
      </c>
      <c r="I33" s="4">
        <v>32.200000000000003</v>
      </c>
      <c r="J33" s="4">
        <v>45.6</v>
      </c>
      <c r="K33" s="4">
        <v>58.3</v>
      </c>
      <c r="L33" s="4">
        <v>22.3</v>
      </c>
      <c r="M33" s="4">
        <v>26.7</v>
      </c>
      <c r="N33" s="4">
        <v>22.6</v>
      </c>
      <c r="O33" s="4">
        <v>64.3</v>
      </c>
      <c r="P33" s="4">
        <v>33.6</v>
      </c>
      <c r="Q33" s="4">
        <v>117.8</v>
      </c>
      <c r="R33" s="4">
        <v>696.8</v>
      </c>
    </row>
    <row r="34" spans="1:18" x14ac:dyDescent="0.25">
      <c r="A34" t="s">
        <v>74</v>
      </c>
      <c r="B34" t="s">
        <v>37</v>
      </c>
      <c r="C34" s="3" t="s">
        <v>70</v>
      </c>
      <c r="D34" t="s">
        <v>71</v>
      </c>
      <c r="E34" s="3">
        <v>40317</v>
      </c>
      <c r="F34" s="4">
        <v>109.4</v>
      </c>
      <c r="G34" s="4">
        <v>106.9</v>
      </c>
      <c r="H34" s="4">
        <v>87.5</v>
      </c>
      <c r="I34" s="4">
        <v>51.7</v>
      </c>
      <c r="J34" s="4">
        <v>55.2</v>
      </c>
      <c r="K34" s="4">
        <v>41.5</v>
      </c>
      <c r="L34" s="4">
        <v>34.5</v>
      </c>
      <c r="M34" s="4">
        <v>27.8</v>
      </c>
      <c r="N34" s="4">
        <v>32.299999999999997</v>
      </c>
      <c r="O34" s="4">
        <v>68.400000000000006</v>
      </c>
      <c r="P34" s="4">
        <v>80.7</v>
      </c>
      <c r="Q34" s="4">
        <v>117.7</v>
      </c>
      <c r="R34" s="4">
        <v>817.5</v>
      </c>
    </row>
    <row r="35" spans="1:18" x14ac:dyDescent="0.25">
      <c r="A35" t="s">
        <v>74</v>
      </c>
      <c r="B35" t="s">
        <v>243</v>
      </c>
      <c r="C35" s="3" t="s">
        <v>244</v>
      </c>
      <c r="D35" s="16" t="s">
        <v>245</v>
      </c>
      <c r="E35">
        <v>40993</v>
      </c>
      <c r="F35" s="21">
        <v>147.5</v>
      </c>
      <c r="G35" s="21">
        <v>213.8</v>
      </c>
      <c r="H35" s="21">
        <v>131.9</v>
      </c>
      <c r="I35" s="21">
        <v>56.9</v>
      </c>
      <c r="J35" s="21">
        <v>76.599999999999994</v>
      </c>
      <c r="K35" s="21">
        <v>46.8</v>
      </c>
      <c r="L35" s="21">
        <v>33.1</v>
      </c>
      <c r="M35" s="21">
        <v>31.4</v>
      </c>
      <c r="N35" s="21">
        <v>32.5</v>
      </c>
      <c r="O35" s="21">
        <v>79.2</v>
      </c>
      <c r="P35" s="21">
        <v>61.3</v>
      </c>
      <c r="Q35" s="21">
        <v>127.5</v>
      </c>
      <c r="R35" s="21">
        <v>1044.7</v>
      </c>
    </row>
    <row r="36" spans="1:18" x14ac:dyDescent="0.25">
      <c r="A36" t="s">
        <v>74</v>
      </c>
      <c r="B36" t="s">
        <v>243</v>
      </c>
      <c r="C36" s="3" t="s">
        <v>243</v>
      </c>
      <c r="D36" s="16" t="s">
        <v>246</v>
      </c>
      <c r="E36">
        <v>40093</v>
      </c>
      <c r="F36" s="21">
        <v>160.30000000000001</v>
      </c>
      <c r="G36" s="21">
        <v>169.1</v>
      </c>
      <c r="H36" s="21">
        <v>143.6</v>
      </c>
      <c r="I36" s="21">
        <v>81.5</v>
      </c>
      <c r="J36" s="21">
        <v>71.8</v>
      </c>
      <c r="K36" s="21">
        <v>59.8</v>
      </c>
      <c r="L36" s="21">
        <v>51.7</v>
      </c>
      <c r="M36" s="21">
        <v>39.299999999999997</v>
      </c>
      <c r="N36" s="21">
        <v>44.7</v>
      </c>
      <c r="O36" s="21">
        <v>72.3</v>
      </c>
      <c r="P36" s="21">
        <v>87.4</v>
      </c>
      <c r="Q36" s="21">
        <v>135.4</v>
      </c>
      <c r="R36" s="21">
        <v>1122.3</v>
      </c>
    </row>
    <row r="37" spans="1:18" x14ac:dyDescent="0.25">
      <c r="A37" t="s">
        <v>74</v>
      </c>
      <c r="B37" t="s">
        <v>243</v>
      </c>
      <c r="C37" s="3" t="s">
        <v>247</v>
      </c>
      <c r="D37" s="16" t="s">
        <v>248</v>
      </c>
      <c r="E37">
        <v>40824</v>
      </c>
      <c r="F37" s="21">
        <v>142.1</v>
      </c>
      <c r="G37" s="21">
        <v>154.1</v>
      </c>
      <c r="H37" s="21">
        <v>115</v>
      </c>
      <c r="I37" s="21">
        <v>48</v>
      </c>
      <c r="J37" s="21">
        <v>57</v>
      </c>
      <c r="K37" s="21">
        <v>44.5</v>
      </c>
      <c r="L37" s="21">
        <v>32.9</v>
      </c>
      <c r="M37" s="21">
        <v>31.8</v>
      </c>
      <c r="N37" s="21">
        <v>30.9</v>
      </c>
      <c r="O37" s="21">
        <v>77.5</v>
      </c>
      <c r="P37" s="21">
        <v>67.099999999999994</v>
      </c>
      <c r="Q37" s="21">
        <v>124.3</v>
      </c>
      <c r="R37" s="21">
        <v>973.1</v>
      </c>
    </row>
    <row r="38" spans="1:18" s="1" customFormat="1" ht="22.5" customHeight="1" x14ac:dyDescent="0.25">
      <c r="A38" t="s">
        <v>74</v>
      </c>
      <c r="B38" t="s">
        <v>243</v>
      </c>
      <c r="C38" s="7" t="s">
        <v>249</v>
      </c>
      <c r="D38" s="22" t="s">
        <v>250</v>
      </c>
      <c r="E38" s="1">
        <v>40886</v>
      </c>
      <c r="F38" s="23">
        <v>141.9</v>
      </c>
      <c r="G38" s="23">
        <v>234.2</v>
      </c>
      <c r="H38" s="23">
        <v>172.9</v>
      </c>
      <c r="I38" s="23">
        <v>120.4</v>
      </c>
      <c r="J38" s="23">
        <v>97.3</v>
      </c>
      <c r="K38" s="23">
        <v>69.099999999999994</v>
      </c>
      <c r="L38" s="23">
        <v>52.4</v>
      </c>
      <c r="M38" s="23">
        <v>53.3</v>
      </c>
      <c r="N38" s="23">
        <v>44</v>
      </c>
      <c r="O38" s="23">
        <v>80.400000000000006</v>
      </c>
      <c r="P38" s="23">
        <v>90</v>
      </c>
      <c r="Q38" s="23">
        <v>139.80000000000001</v>
      </c>
      <c r="R38" s="23">
        <v>1247</v>
      </c>
    </row>
    <row r="39" spans="1:18" x14ac:dyDescent="0.25">
      <c r="A39" t="s">
        <v>74</v>
      </c>
      <c r="B39" t="s">
        <v>243</v>
      </c>
      <c r="C39" s="3" t="s">
        <v>251</v>
      </c>
      <c r="D39" s="16" t="s">
        <v>252</v>
      </c>
      <c r="E39">
        <v>40893</v>
      </c>
      <c r="F39" s="21">
        <v>139.4</v>
      </c>
      <c r="G39" s="21">
        <v>210.9</v>
      </c>
      <c r="H39" s="21">
        <v>147</v>
      </c>
      <c r="I39" s="21">
        <v>71.599999999999994</v>
      </c>
      <c r="J39" s="21">
        <v>69.7</v>
      </c>
      <c r="K39" s="21">
        <v>45.7</v>
      </c>
      <c r="L39" s="21">
        <v>34.200000000000003</v>
      </c>
      <c r="M39" s="21">
        <v>54</v>
      </c>
      <c r="N39" s="21">
        <v>39</v>
      </c>
      <c r="O39" s="21">
        <v>101.5</v>
      </c>
      <c r="P39" s="21">
        <v>72.3</v>
      </c>
      <c r="Q39" s="21">
        <v>107</v>
      </c>
      <c r="R39" s="21">
        <v>1044.7</v>
      </c>
    </row>
    <row r="40" spans="1:18" x14ac:dyDescent="0.25">
      <c r="A40" t="s">
        <v>74</v>
      </c>
      <c r="B40" t="s">
        <v>243</v>
      </c>
      <c r="C40" s="3" t="s">
        <v>253</v>
      </c>
      <c r="D40" s="16" t="s">
        <v>254</v>
      </c>
      <c r="E40">
        <v>40089</v>
      </c>
      <c r="F40" s="21">
        <v>167.9</v>
      </c>
      <c r="G40" s="21">
        <v>187.4</v>
      </c>
      <c r="H40" s="21">
        <v>161.69999999999999</v>
      </c>
      <c r="I40" s="21">
        <v>99.2</v>
      </c>
      <c r="J40" s="21">
        <v>81.8</v>
      </c>
      <c r="K40" s="21">
        <v>65.3</v>
      </c>
      <c r="L40" s="21">
        <v>56.8</v>
      </c>
      <c r="M40" s="21">
        <v>41.1</v>
      </c>
      <c r="N40" s="21">
        <v>42.3</v>
      </c>
      <c r="O40" s="21">
        <v>81.099999999999994</v>
      </c>
      <c r="P40" s="21">
        <v>92.3</v>
      </c>
      <c r="Q40" s="21">
        <v>142.80000000000001</v>
      </c>
      <c r="R40" s="21">
        <v>1230.2</v>
      </c>
    </row>
    <row r="41" spans="1:18" x14ac:dyDescent="0.25">
      <c r="A41" t="s">
        <v>74</v>
      </c>
      <c r="B41" t="s">
        <v>243</v>
      </c>
      <c r="C41" s="3" t="s">
        <v>255</v>
      </c>
      <c r="D41" s="16" t="s">
        <v>256</v>
      </c>
      <c r="E41">
        <v>40206</v>
      </c>
      <c r="F41" s="21">
        <v>177.6</v>
      </c>
      <c r="G41" s="21">
        <v>203</v>
      </c>
      <c r="H41" s="21">
        <v>169.1</v>
      </c>
      <c r="I41" s="21">
        <v>106.5</v>
      </c>
      <c r="J41" s="21">
        <v>88.9</v>
      </c>
      <c r="K41" s="21">
        <v>67.2</v>
      </c>
      <c r="L41" s="21">
        <v>63.5</v>
      </c>
      <c r="M41" s="21">
        <v>37.1</v>
      </c>
      <c r="N41" s="21">
        <v>42</v>
      </c>
      <c r="O41" s="21">
        <v>82</v>
      </c>
      <c r="P41" s="21">
        <v>95.3</v>
      </c>
      <c r="Q41" s="21">
        <v>133.4</v>
      </c>
      <c r="R41" s="21">
        <v>1264.3</v>
      </c>
    </row>
    <row r="42" spans="1:18" x14ac:dyDescent="0.25">
      <c r="A42" t="s">
        <v>74</v>
      </c>
      <c r="B42" t="s">
        <v>243</v>
      </c>
      <c r="C42" s="3" t="s">
        <v>257</v>
      </c>
      <c r="D42" s="16" t="s">
        <v>258</v>
      </c>
      <c r="E42">
        <v>40778</v>
      </c>
      <c r="F42" s="21">
        <v>149.5</v>
      </c>
      <c r="G42" s="21">
        <v>184.6</v>
      </c>
      <c r="H42" s="21">
        <v>129.69999999999999</v>
      </c>
      <c r="I42" s="21">
        <v>62.2</v>
      </c>
      <c r="J42" s="21">
        <v>65.2</v>
      </c>
      <c r="K42" s="21">
        <v>52.2</v>
      </c>
      <c r="L42" s="21">
        <v>39.6</v>
      </c>
      <c r="M42" s="21">
        <v>39.200000000000003</v>
      </c>
      <c r="N42" s="21">
        <v>38.6</v>
      </c>
      <c r="O42" s="21">
        <v>85.2</v>
      </c>
      <c r="P42" s="21">
        <v>82.7</v>
      </c>
      <c r="Q42" s="21">
        <v>139.80000000000001</v>
      </c>
      <c r="R42" s="21">
        <v>1135</v>
      </c>
    </row>
    <row r="43" spans="1:18" x14ac:dyDescent="0.25">
      <c r="A43" t="s">
        <v>74</v>
      </c>
      <c r="B43" t="s">
        <v>243</v>
      </c>
      <c r="C43" s="3" t="s">
        <v>259</v>
      </c>
      <c r="D43" s="16" t="s">
        <v>260</v>
      </c>
      <c r="E43">
        <v>40782</v>
      </c>
      <c r="F43" s="21">
        <v>130.1</v>
      </c>
      <c r="G43" s="21">
        <v>201.1</v>
      </c>
      <c r="H43" s="21">
        <v>154.1</v>
      </c>
      <c r="I43" s="21">
        <v>101.2</v>
      </c>
      <c r="J43" s="21">
        <v>92.7</v>
      </c>
      <c r="K43" s="21">
        <v>68.7</v>
      </c>
      <c r="L43" s="21">
        <v>43.7</v>
      </c>
      <c r="M43" s="21">
        <v>45.4</v>
      </c>
      <c r="N43" s="21">
        <v>44.3</v>
      </c>
      <c r="O43" s="21">
        <v>88.3</v>
      </c>
      <c r="P43" s="21">
        <v>82.5</v>
      </c>
      <c r="Q43" s="21">
        <v>128.6</v>
      </c>
      <c r="R43" s="21">
        <v>1160.0999999999999</v>
      </c>
    </row>
    <row r="44" spans="1:18" x14ac:dyDescent="0.25">
      <c r="A44" t="s">
        <v>74</v>
      </c>
      <c r="B44" t="s">
        <v>243</v>
      </c>
      <c r="C44" s="3" t="s">
        <v>261</v>
      </c>
      <c r="D44" s="16" t="s">
        <v>262</v>
      </c>
      <c r="E44">
        <v>40801</v>
      </c>
      <c r="F44" s="21">
        <v>109.1</v>
      </c>
      <c r="G44" s="21">
        <v>189.5</v>
      </c>
      <c r="H44" s="21">
        <v>111</v>
      </c>
      <c r="I44" s="21">
        <v>59.7</v>
      </c>
      <c r="J44" s="21">
        <v>68.7</v>
      </c>
      <c r="K44" s="21">
        <v>50.6</v>
      </c>
      <c r="L44" s="21">
        <v>32.9</v>
      </c>
      <c r="M44" s="21">
        <v>38.799999999999997</v>
      </c>
      <c r="N44" s="21">
        <v>44.4</v>
      </c>
      <c r="O44" s="21">
        <v>89.2</v>
      </c>
      <c r="P44" s="21">
        <v>58.2</v>
      </c>
      <c r="Q44" s="21">
        <v>109.6</v>
      </c>
      <c r="R44" s="21">
        <v>1089.0999999999999</v>
      </c>
    </row>
    <row r="45" spans="1:18" s="1" customFormat="1" ht="18.95" customHeight="1" x14ac:dyDescent="0.25">
      <c r="A45" t="s">
        <v>74</v>
      </c>
      <c r="B45" t="s">
        <v>243</v>
      </c>
      <c r="C45" s="7" t="s">
        <v>263</v>
      </c>
      <c r="D45" s="22" t="s">
        <v>264</v>
      </c>
      <c r="E45" s="1">
        <v>40057</v>
      </c>
      <c r="F45" s="23">
        <v>229</v>
      </c>
      <c r="G45" s="23">
        <v>244.5</v>
      </c>
      <c r="H45" s="23">
        <v>242.7</v>
      </c>
      <c r="I45" s="23">
        <v>150.19999999999999</v>
      </c>
      <c r="J45" s="23">
        <v>140.19999999999999</v>
      </c>
      <c r="K45" s="23">
        <v>94.4</v>
      </c>
      <c r="L45" s="23">
        <v>83.6</v>
      </c>
      <c r="M45" s="23">
        <v>60.3</v>
      </c>
      <c r="N45" s="23">
        <v>52.2</v>
      </c>
      <c r="O45" s="23">
        <v>93.8</v>
      </c>
      <c r="P45" s="23">
        <v>126.5</v>
      </c>
      <c r="Q45" s="23">
        <v>164.1</v>
      </c>
      <c r="R45" s="23">
        <v>1691.6</v>
      </c>
    </row>
    <row r="46" spans="1:18" s="1" customFormat="1" ht="23.1" customHeight="1" x14ac:dyDescent="0.25">
      <c r="A46" t="s">
        <v>74</v>
      </c>
      <c r="B46" t="s">
        <v>243</v>
      </c>
      <c r="C46" s="7" t="s">
        <v>265</v>
      </c>
      <c r="D46" s="22" t="s">
        <v>266</v>
      </c>
      <c r="E46" s="1">
        <v>40892</v>
      </c>
      <c r="F46" s="23">
        <v>171.6</v>
      </c>
      <c r="G46" s="23">
        <v>168.5</v>
      </c>
      <c r="H46" s="23">
        <v>124.5</v>
      </c>
      <c r="I46" s="23">
        <v>41.3</v>
      </c>
      <c r="J46" s="23">
        <v>56.2</v>
      </c>
      <c r="K46" s="23">
        <v>52.9</v>
      </c>
      <c r="L46" s="23">
        <v>41.7</v>
      </c>
      <c r="M46" s="23">
        <v>46.7</v>
      </c>
      <c r="N46" s="23">
        <v>34.9</v>
      </c>
      <c r="O46" s="23">
        <v>89.8</v>
      </c>
      <c r="P46" s="23">
        <v>59.2</v>
      </c>
      <c r="Q46" s="23">
        <v>108.8</v>
      </c>
      <c r="R46" s="23">
        <v>1029.3</v>
      </c>
    </row>
    <row r="47" spans="1:18" x14ac:dyDescent="0.25">
      <c r="A47" t="s">
        <v>74</v>
      </c>
      <c r="B47" t="s">
        <v>243</v>
      </c>
      <c r="C47" s="3" t="s">
        <v>267</v>
      </c>
      <c r="D47" s="16" t="s">
        <v>268</v>
      </c>
      <c r="E47">
        <v>40777</v>
      </c>
      <c r="F47" s="21">
        <v>103.5</v>
      </c>
      <c r="G47" s="21">
        <v>186.9</v>
      </c>
      <c r="H47" s="21">
        <v>108.2</v>
      </c>
      <c r="I47" s="21">
        <v>52.4</v>
      </c>
      <c r="J47" s="21">
        <v>57.9</v>
      </c>
      <c r="K47" s="21">
        <v>54.8</v>
      </c>
      <c r="L47" s="21">
        <v>28.2</v>
      </c>
      <c r="M47" s="21">
        <v>30.3</v>
      </c>
      <c r="N47" s="21">
        <v>28.5</v>
      </c>
      <c r="O47" s="21">
        <v>85.6</v>
      </c>
      <c r="P47" s="21">
        <v>81.900000000000006</v>
      </c>
      <c r="Q47" s="21">
        <v>109.8</v>
      </c>
      <c r="R47" s="21">
        <v>1030.9000000000001</v>
      </c>
    </row>
    <row r="48" spans="1:18" x14ac:dyDescent="0.25">
      <c r="A48" t="s">
        <v>74</v>
      </c>
      <c r="B48" t="s">
        <v>243</v>
      </c>
      <c r="C48" s="3" t="s">
        <v>269</v>
      </c>
      <c r="D48" s="16" t="s">
        <v>270</v>
      </c>
      <c r="E48">
        <v>40099</v>
      </c>
      <c r="F48" s="21">
        <v>175.5</v>
      </c>
      <c r="G48" s="21">
        <v>176.5</v>
      </c>
      <c r="H48" s="21">
        <v>148.19999999999999</v>
      </c>
      <c r="I48" s="21">
        <v>89.2</v>
      </c>
      <c r="J48" s="21">
        <v>71</v>
      </c>
      <c r="K48" s="21">
        <v>64.5</v>
      </c>
      <c r="L48" s="21">
        <v>49.6</v>
      </c>
      <c r="M48" s="21">
        <v>38.5</v>
      </c>
      <c r="N48" s="21">
        <v>40.5</v>
      </c>
      <c r="O48" s="21">
        <v>84.6</v>
      </c>
      <c r="P48" s="21">
        <v>97.8</v>
      </c>
      <c r="Q48" s="21">
        <v>146.6</v>
      </c>
      <c r="R48" s="21">
        <v>1181.2</v>
      </c>
    </row>
    <row r="49" spans="1:18" x14ac:dyDescent="0.25">
      <c r="A49" t="s">
        <v>74</v>
      </c>
      <c r="B49" t="s">
        <v>271</v>
      </c>
      <c r="C49" s="3" t="s">
        <v>272</v>
      </c>
      <c r="D49" s="16" t="s">
        <v>273</v>
      </c>
      <c r="E49">
        <v>40078</v>
      </c>
      <c r="F49" s="21">
        <v>226.6</v>
      </c>
      <c r="G49" s="21">
        <v>253.5</v>
      </c>
      <c r="H49" s="21">
        <v>236.3</v>
      </c>
      <c r="I49" s="21">
        <v>152.4</v>
      </c>
      <c r="J49" s="21">
        <v>135</v>
      </c>
      <c r="K49" s="21">
        <v>100.9</v>
      </c>
      <c r="L49" s="21">
        <v>75.900000000000006</v>
      </c>
      <c r="M49" s="21">
        <v>55.7</v>
      </c>
      <c r="N49" s="21">
        <v>56.3</v>
      </c>
      <c r="O49" s="21">
        <v>98.7</v>
      </c>
      <c r="P49" s="21">
        <v>116.8</v>
      </c>
      <c r="Q49" s="21">
        <v>163.1</v>
      </c>
      <c r="R49" s="21">
        <v>1684.7</v>
      </c>
    </row>
    <row r="50" spans="1:18" x14ac:dyDescent="0.25">
      <c r="A50" t="s">
        <v>74</v>
      </c>
      <c r="B50" t="s">
        <v>271</v>
      </c>
      <c r="C50" s="3" t="s">
        <v>274</v>
      </c>
      <c r="D50" s="16" t="s">
        <v>275</v>
      </c>
      <c r="E50">
        <v>40908</v>
      </c>
      <c r="F50" s="21">
        <v>139.30000000000001</v>
      </c>
      <c r="G50" s="21">
        <v>238.9</v>
      </c>
      <c r="H50" s="21">
        <v>215.6</v>
      </c>
      <c r="I50" s="21">
        <v>144.19999999999999</v>
      </c>
      <c r="J50" s="21">
        <v>160.19999999999999</v>
      </c>
      <c r="K50" s="21">
        <v>118.4</v>
      </c>
      <c r="L50" s="21">
        <v>72.5</v>
      </c>
      <c r="M50" s="21">
        <v>74.599999999999994</v>
      </c>
      <c r="N50" s="21">
        <v>58.6</v>
      </c>
      <c r="O50" s="21">
        <v>119.3</v>
      </c>
      <c r="P50" s="21">
        <v>91.6</v>
      </c>
      <c r="Q50" s="21">
        <v>141.9</v>
      </c>
      <c r="R50" s="21">
        <v>1597.8</v>
      </c>
    </row>
    <row r="51" spans="1:18" x14ac:dyDescent="0.25">
      <c r="A51" t="s">
        <v>74</v>
      </c>
      <c r="B51" t="s">
        <v>271</v>
      </c>
      <c r="C51" s="3" t="s">
        <v>276</v>
      </c>
      <c r="D51" s="16" t="s">
        <v>277</v>
      </c>
      <c r="E51">
        <v>40157</v>
      </c>
      <c r="F51" s="21">
        <v>242.2</v>
      </c>
      <c r="G51" s="21">
        <v>256.89999999999998</v>
      </c>
      <c r="H51" s="21">
        <v>254.5</v>
      </c>
      <c r="I51" s="21">
        <v>156.19999999999999</v>
      </c>
      <c r="J51" s="21">
        <v>133.4</v>
      </c>
      <c r="K51" s="21">
        <v>96.4</v>
      </c>
      <c r="L51" s="21">
        <v>80.2</v>
      </c>
      <c r="M51" s="21">
        <v>53.7</v>
      </c>
      <c r="N51" s="21">
        <v>55.2</v>
      </c>
      <c r="O51" s="21">
        <v>98</v>
      </c>
      <c r="P51" s="21">
        <v>123.7</v>
      </c>
      <c r="Q51" s="21">
        <v>177</v>
      </c>
      <c r="R51" s="21">
        <v>1705.8</v>
      </c>
    </row>
    <row r="52" spans="1:18" s="1" customFormat="1" ht="21.95" customHeight="1" x14ac:dyDescent="0.25">
      <c r="A52" t="s">
        <v>74</v>
      </c>
      <c r="B52" t="s">
        <v>271</v>
      </c>
      <c r="C52" s="7" t="s">
        <v>278</v>
      </c>
      <c r="D52" s="22" t="s">
        <v>279</v>
      </c>
      <c r="E52" s="1">
        <v>40525</v>
      </c>
      <c r="F52" s="23">
        <v>239.4</v>
      </c>
      <c r="G52" s="23">
        <v>279.60000000000002</v>
      </c>
      <c r="H52" s="23">
        <v>238.2</v>
      </c>
      <c r="I52" s="23">
        <v>146</v>
      </c>
      <c r="J52" s="23">
        <v>118.2</v>
      </c>
      <c r="K52" s="23">
        <v>92.9</v>
      </c>
      <c r="L52" s="23">
        <v>75.5</v>
      </c>
      <c r="M52" s="23">
        <v>57.6</v>
      </c>
      <c r="N52" s="23">
        <v>41.6</v>
      </c>
      <c r="O52" s="23">
        <v>98.6</v>
      </c>
      <c r="P52" s="23">
        <v>129.80000000000001</v>
      </c>
      <c r="Q52" s="23">
        <v>173.8</v>
      </c>
      <c r="R52" s="23">
        <v>1672.4</v>
      </c>
    </row>
    <row r="53" spans="1:18" x14ac:dyDescent="0.25">
      <c r="A53" t="s">
        <v>74</v>
      </c>
      <c r="B53" t="s">
        <v>271</v>
      </c>
      <c r="C53" s="3" t="s">
        <v>280</v>
      </c>
      <c r="D53" s="16" t="s">
        <v>281</v>
      </c>
      <c r="E53">
        <v>40861</v>
      </c>
      <c r="F53" s="21">
        <v>143</v>
      </c>
      <c r="G53" s="21">
        <v>218.8</v>
      </c>
      <c r="H53" s="21">
        <v>179.6</v>
      </c>
      <c r="I53" s="21">
        <v>144.30000000000001</v>
      </c>
      <c r="J53" s="21">
        <v>164.9</v>
      </c>
      <c r="K53" s="21">
        <v>111.5</v>
      </c>
      <c r="L53" s="21">
        <v>69.099999999999994</v>
      </c>
      <c r="M53" s="21">
        <v>67.5</v>
      </c>
      <c r="N53" s="21">
        <v>53.5</v>
      </c>
      <c r="O53" s="21">
        <v>94</v>
      </c>
      <c r="P53" s="21">
        <v>82.8</v>
      </c>
      <c r="Q53" s="21">
        <v>154.4</v>
      </c>
      <c r="R53" s="21">
        <v>1517.3</v>
      </c>
    </row>
    <row r="54" spans="1:18" x14ac:dyDescent="0.25">
      <c r="A54" t="s">
        <v>74</v>
      </c>
      <c r="B54" t="s">
        <v>271</v>
      </c>
      <c r="C54" s="3" t="s">
        <v>282</v>
      </c>
      <c r="D54" s="16" t="s">
        <v>283</v>
      </c>
      <c r="E54">
        <v>40995</v>
      </c>
      <c r="F54" s="21">
        <v>198.6</v>
      </c>
      <c r="G54" s="21">
        <v>273.89999999999998</v>
      </c>
      <c r="H54" s="21">
        <v>276.7</v>
      </c>
      <c r="I54" s="21">
        <v>157</v>
      </c>
      <c r="J54" s="21">
        <v>145.5</v>
      </c>
      <c r="K54" s="21">
        <v>118.4</v>
      </c>
      <c r="L54" s="21">
        <v>66.8</v>
      </c>
      <c r="M54" s="21">
        <v>54.1</v>
      </c>
      <c r="N54" s="21">
        <v>50.8</v>
      </c>
      <c r="O54" s="21">
        <v>144.69999999999999</v>
      </c>
      <c r="P54" s="21">
        <v>72.3</v>
      </c>
      <c r="Q54" s="21">
        <v>161.4</v>
      </c>
      <c r="R54" s="21">
        <v>1733.6</v>
      </c>
    </row>
    <row r="55" spans="1:18" x14ac:dyDescent="0.25">
      <c r="A55" t="s">
        <v>74</v>
      </c>
      <c r="B55" t="s">
        <v>271</v>
      </c>
      <c r="C55" s="3" t="s">
        <v>284</v>
      </c>
      <c r="D55" s="16" t="s">
        <v>285</v>
      </c>
      <c r="E55">
        <v>40988</v>
      </c>
      <c r="F55" s="21">
        <v>240.9</v>
      </c>
      <c r="G55" s="21">
        <v>295.5</v>
      </c>
      <c r="H55" s="21">
        <v>255.1</v>
      </c>
      <c r="I55" s="21">
        <v>159</v>
      </c>
      <c r="J55" s="21">
        <v>139.69999999999999</v>
      </c>
      <c r="K55" s="21">
        <v>103.3</v>
      </c>
      <c r="L55" s="21">
        <v>56.8</v>
      </c>
      <c r="M55" s="21">
        <v>41.6</v>
      </c>
      <c r="N55" s="21">
        <v>52</v>
      </c>
      <c r="O55" s="21">
        <v>131.5</v>
      </c>
      <c r="P55" s="21">
        <v>109.3</v>
      </c>
      <c r="Q55" s="21">
        <v>170.1</v>
      </c>
      <c r="R55" s="21">
        <v>1697.6</v>
      </c>
    </row>
    <row r="56" spans="1:18" s="1" customFormat="1" ht="21.95" customHeight="1" x14ac:dyDescent="0.25">
      <c r="A56" t="s">
        <v>74</v>
      </c>
      <c r="B56" t="s">
        <v>271</v>
      </c>
      <c r="C56" s="7" t="s">
        <v>286</v>
      </c>
      <c r="D56" s="22" t="s">
        <v>287</v>
      </c>
      <c r="E56" s="1">
        <v>40123</v>
      </c>
      <c r="F56" s="23">
        <v>255.3</v>
      </c>
      <c r="G56" s="23">
        <v>284.60000000000002</v>
      </c>
      <c r="H56" s="23">
        <v>262.8</v>
      </c>
      <c r="I56" s="23">
        <v>155.80000000000001</v>
      </c>
      <c r="J56" s="23">
        <v>131.80000000000001</v>
      </c>
      <c r="K56" s="23">
        <v>98.7</v>
      </c>
      <c r="L56" s="23">
        <v>80.599999999999994</v>
      </c>
      <c r="M56" s="23">
        <v>54.4</v>
      </c>
      <c r="N56" s="23">
        <v>61.5</v>
      </c>
      <c r="O56" s="23">
        <v>109.1</v>
      </c>
      <c r="P56" s="23">
        <v>128.30000000000001</v>
      </c>
      <c r="Q56" s="23">
        <v>181.5</v>
      </c>
      <c r="R56" s="23">
        <v>1819.5</v>
      </c>
    </row>
    <row r="57" spans="1:18" x14ac:dyDescent="0.25">
      <c r="A57" t="s">
        <v>74</v>
      </c>
      <c r="B57" t="s">
        <v>271</v>
      </c>
      <c r="C57" s="3" t="s">
        <v>288</v>
      </c>
      <c r="D57" s="16" t="s">
        <v>289</v>
      </c>
      <c r="E57">
        <v>40695</v>
      </c>
      <c r="F57" s="21">
        <v>222.2</v>
      </c>
      <c r="G57" s="21">
        <v>264.2</v>
      </c>
      <c r="H57" s="21">
        <v>242.1</v>
      </c>
      <c r="I57" s="21">
        <v>142.9</v>
      </c>
      <c r="J57" s="21">
        <v>132.4</v>
      </c>
      <c r="K57" s="21">
        <v>89.4</v>
      </c>
      <c r="L57" s="21">
        <v>76.7</v>
      </c>
      <c r="M57" s="21">
        <v>52.2</v>
      </c>
      <c r="N57" s="21">
        <v>49.3</v>
      </c>
      <c r="O57" s="21">
        <v>110</v>
      </c>
      <c r="P57" s="21">
        <v>128.5</v>
      </c>
      <c r="Q57" s="21">
        <v>169.9</v>
      </c>
      <c r="R57" s="21">
        <v>1702.3</v>
      </c>
    </row>
    <row r="58" spans="1:18" x14ac:dyDescent="0.25">
      <c r="A58" t="s">
        <v>74</v>
      </c>
      <c r="B58" t="s">
        <v>271</v>
      </c>
      <c r="C58" s="3" t="s">
        <v>290</v>
      </c>
      <c r="D58" s="16" t="s">
        <v>291</v>
      </c>
      <c r="E58">
        <v>40755</v>
      </c>
      <c r="F58" s="21">
        <v>138.4</v>
      </c>
      <c r="G58" s="21">
        <v>270.89999999999998</v>
      </c>
      <c r="H58" s="21">
        <v>180.9</v>
      </c>
      <c r="I58" s="21">
        <v>105.6</v>
      </c>
      <c r="J58" s="21">
        <v>122.9</v>
      </c>
      <c r="K58" s="21">
        <v>59.1</v>
      </c>
      <c r="L58" s="21">
        <v>43.1</v>
      </c>
      <c r="M58" s="21">
        <v>38.200000000000003</v>
      </c>
      <c r="N58" s="21">
        <v>61.5</v>
      </c>
      <c r="O58" s="21">
        <v>72.5</v>
      </c>
      <c r="P58" s="21">
        <v>96.8</v>
      </c>
      <c r="Q58" s="21">
        <v>138.6</v>
      </c>
      <c r="R58" s="21">
        <v>1425.7</v>
      </c>
    </row>
    <row r="59" spans="1:18" x14ac:dyDescent="0.25">
      <c r="A59" t="s">
        <v>74</v>
      </c>
      <c r="B59" t="s">
        <v>271</v>
      </c>
      <c r="C59" s="3" t="s">
        <v>292</v>
      </c>
      <c r="D59" s="16" t="s">
        <v>293</v>
      </c>
      <c r="E59">
        <v>40756</v>
      </c>
      <c r="F59" s="21">
        <v>155.6</v>
      </c>
      <c r="G59" s="21">
        <v>290.7</v>
      </c>
      <c r="H59" s="21">
        <v>167.4</v>
      </c>
      <c r="I59" s="21">
        <v>131.9</v>
      </c>
      <c r="J59" s="21">
        <v>141.9</v>
      </c>
      <c r="K59" s="21">
        <v>94</v>
      </c>
      <c r="L59" s="21">
        <v>45.7</v>
      </c>
      <c r="M59" s="21">
        <v>55.9</v>
      </c>
      <c r="N59" s="21">
        <v>56.9</v>
      </c>
      <c r="O59" s="21">
        <v>87.7</v>
      </c>
      <c r="P59" s="21">
        <v>108.6</v>
      </c>
      <c r="Q59" s="21">
        <v>108</v>
      </c>
      <c r="R59" s="21">
        <v>1364</v>
      </c>
    </row>
    <row r="60" spans="1:18" x14ac:dyDescent="0.25">
      <c r="A60" t="s">
        <v>74</v>
      </c>
      <c r="B60" t="s">
        <v>271</v>
      </c>
      <c r="C60" s="3" t="s">
        <v>294</v>
      </c>
      <c r="D60" s="16" t="s">
        <v>295</v>
      </c>
      <c r="E60">
        <v>40814</v>
      </c>
      <c r="F60" s="21">
        <v>145.69999999999999</v>
      </c>
      <c r="G60" s="21">
        <v>182.2</v>
      </c>
      <c r="H60" s="21">
        <v>130.1</v>
      </c>
      <c r="I60" s="21">
        <v>57.8</v>
      </c>
      <c r="J60" s="21">
        <v>68.599999999999994</v>
      </c>
      <c r="K60" s="21">
        <v>52.8</v>
      </c>
      <c r="L60" s="21">
        <v>31.2</v>
      </c>
      <c r="M60" s="21">
        <v>34.1</v>
      </c>
      <c r="N60" s="21">
        <v>36.9</v>
      </c>
      <c r="O60" s="21">
        <v>73.900000000000006</v>
      </c>
      <c r="P60" s="21">
        <v>77.2</v>
      </c>
      <c r="Q60" s="21">
        <v>133.6</v>
      </c>
      <c r="R60" s="21">
        <v>1036.4000000000001</v>
      </c>
    </row>
    <row r="61" spans="1:18" x14ac:dyDescent="0.25">
      <c r="A61" t="s">
        <v>74</v>
      </c>
      <c r="B61" t="s">
        <v>271</v>
      </c>
      <c r="C61" s="3" t="s">
        <v>259</v>
      </c>
      <c r="D61" s="16" t="s">
        <v>260</v>
      </c>
      <c r="E61">
        <v>40782</v>
      </c>
      <c r="F61" s="21">
        <v>130.1</v>
      </c>
      <c r="G61" s="21">
        <v>201.1</v>
      </c>
      <c r="H61" s="21">
        <v>154.1</v>
      </c>
      <c r="I61" s="21">
        <v>101.2</v>
      </c>
      <c r="J61" s="21">
        <v>92.7</v>
      </c>
      <c r="K61" s="21">
        <v>68.7</v>
      </c>
      <c r="L61" s="21">
        <v>43.7</v>
      </c>
      <c r="M61" s="21">
        <v>45.4</v>
      </c>
      <c r="N61" s="21">
        <v>44.3</v>
      </c>
      <c r="O61" s="21">
        <v>88.3</v>
      </c>
      <c r="P61" s="21">
        <v>82.5</v>
      </c>
      <c r="Q61" s="21">
        <v>128.6</v>
      </c>
      <c r="R61" s="21">
        <v>1160.0999999999999</v>
      </c>
    </row>
    <row r="62" spans="1:18" s="1" customFormat="1" ht="20.45" customHeight="1" x14ac:dyDescent="0.25">
      <c r="A62" t="s">
        <v>74</v>
      </c>
      <c r="B62" t="s">
        <v>271</v>
      </c>
      <c r="C62" s="7" t="s">
        <v>296</v>
      </c>
      <c r="D62" s="22" t="s">
        <v>297</v>
      </c>
      <c r="E62" s="1">
        <v>40850</v>
      </c>
      <c r="F62" s="23">
        <v>228.2</v>
      </c>
      <c r="G62" s="23">
        <v>313</v>
      </c>
      <c r="H62" s="23">
        <v>239</v>
      </c>
      <c r="I62" s="23">
        <v>140.19999999999999</v>
      </c>
      <c r="J62" s="23">
        <v>150.69999999999999</v>
      </c>
      <c r="K62" s="23">
        <v>86.1</v>
      </c>
      <c r="L62" s="23">
        <v>47.6</v>
      </c>
      <c r="M62" s="23">
        <v>61.8</v>
      </c>
      <c r="N62" s="23">
        <v>62.9</v>
      </c>
      <c r="O62" s="23">
        <v>128</v>
      </c>
      <c r="P62" s="23">
        <v>116.4</v>
      </c>
      <c r="Q62" s="23">
        <v>170.1</v>
      </c>
      <c r="R62" s="23">
        <v>1750.4</v>
      </c>
    </row>
    <row r="63" spans="1:18" x14ac:dyDescent="0.25">
      <c r="A63" t="s">
        <v>74</v>
      </c>
      <c r="B63" t="s">
        <v>271</v>
      </c>
      <c r="C63" s="3" t="s">
        <v>298</v>
      </c>
      <c r="D63" s="16" t="s">
        <v>299</v>
      </c>
      <c r="E63">
        <v>40386</v>
      </c>
      <c r="F63" s="21">
        <v>252.5</v>
      </c>
      <c r="G63" s="21">
        <v>185.7</v>
      </c>
      <c r="H63" s="21">
        <v>156.4</v>
      </c>
      <c r="I63" s="21">
        <v>74.099999999999994</v>
      </c>
      <c r="J63" s="21">
        <v>66.400000000000006</v>
      </c>
      <c r="K63" s="21">
        <v>51</v>
      </c>
      <c r="L63" s="21">
        <v>68.599999999999994</v>
      </c>
      <c r="M63" s="21">
        <v>45.7</v>
      </c>
      <c r="N63" s="21">
        <v>36.299999999999997</v>
      </c>
      <c r="O63" s="21">
        <v>101.9</v>
      </c>
      <c r="P63" s="21">
        <v>139.6</v>
      </c>
      <c r="Q63" s="21">
        <v>138.1</v>
      </c>
      <c r="R63" s="21">
        <v>1359.3</v>
      </c>
    </row>
    <row r="64" spans="1:18" x14ac:dyDescent="0.25">
      <c r="A64" t="s">
        <v>74</v>
      </c>
      <c r="B64" t="s">
        <v>271</v>
      </c>
      <c r="C64" s="3" t="s">
        <v>255</v>
      </c>
      <c r="D64" s="16" t="s">
        <v>256</v>
      </c>
      <c r="E64">
        <v>40206</v>
      </c>
      <c r="F64" s="21">
        <v>177.6</v>
      </c>
      <c r="G64" s="21">
        <v>203</v>
      </c>
      <c r="H64" s="21">
        <v>169.1</v>
      </c>
      <c r="I64" s="21">
        <v>106.5</v>
      </c>
      <c r="J64" s="21">
        <v>88.9</v>
      </c>
      <c r="K64" s="21">
        <v>67.2</v>
      </c>
      <c r="L64" s="21">
        <v>63.5</v>
      </c>
      <c r="M64" s="21">
        <v>37.1</v>
      </c>
      <c r="N64" s="21">
        <v>42</v>
      </c>
      <c r="O64" s="21">
        <v>82</v>
      </c>
      <c r="P64" s="21">
        <v>95.3</v>
      </c>
      <c r="Q64" s="21">
        <v>133.4</v>
      </c>
      <c r="R64" s="21">
        <v>1264.3</v>
      </c>
    </row>
    <row r="65" spans="1:18" x14ac:dyDescent="0.25">
      <c r="A65" t="s">
        <v>74</v>
      </c>
      <c r="B65" t="s">
        <v>300</v>
      </c>
      <c r="C65" s="3" t="s">
        <v>301</v>
      </c>
      <c r="D65" s="16" t="s">
        <v>302</v>
      </c>
      <c r="E65">
        <v>40284</v>
      </c>
      <c r="F65" s="21">
        <v>194.4</v>
      </c>
      <c r="G65" s="21">
        <v>209.3</v>
      </c>
      <c r="H65" s="21">
        <v>176.4</v>
      </c>
      <c r="I65" s="21">
        <v>113.3</v>
      </c>
      <c r="J65" s="21">
        <v>120.6</v>
      </c>
      <c r="K65" s="21">
        <v>76</v>
      </c>
      <c r="L65" s="21">
        <v>63.6</v>
      </c>
      <c r="M65" s="21">
        <v>43.4</v>
      </c>
      <c r="N65" s="21">
        <v>46.1</v>
      </c>
      <c r="O65" s="21">
        <v>94.2</v>
      </c>
      <c r="P65" s="21">
        <v>113.4</v>
      </c>
      <c r="Q65" s="21">
        <v>156.9</v>
      </c>
      <c r="R65" s="21">
        <v>1429.5</v>
      </c>
    </row>
    <row r="66" spans="1:18" s="1" customFormat="1" ht="21.6" customHeight="1" x14ac:dyDescent="0.25">
      <c r="A66" t="s">
        <v>74</v>
      </c>
      <c r="B66" t="s">
        <v>300</v>
      </c>
      <c r="C66" s="7" t="s">
        <v>303</v>
      </c>
      <c r="D66" s="22" t="s">
        <v>304</v>
      </c>
      <c r="E66" s="1">
        <v>40169</v>
      </c>
      <c r="F66" s="23">
        <v>243.3</v>
      </c>
      <c r="G66" s="23">
        <v>267.60000000000002</v>
      </c>
      <c r="H66" s="23">
        <v>227.5</v>
      </c>
      <c r="I66" s="23">
        <v>156.1</v>
      </c>
      <c r="J66" s="23">
        <v>124.2</v>
      </c>
      <c r="K66" s="23">
        <v>94.4</v>
      </c>
      <c r="L66" s="23">
        <v>70.900000000000006</v>
      </c>
      <c r="M66" s="23">
        <v>50.9</v>
      </c>
      <c r="N66" s="23">
        <v>53.4</v>
      </c>
      <c r="O66" s="23">
        <v>101.6</v>
      </c>
      <c r="P66" s="23">
        <v>118.3</v>
      </c>
      <c r="Q66" s="23">
        <v>171.4</v>
      </c>
      <c r="R66" s="23">
        <v>1730.2</v>
      </c>
    </row>
    <row r="67" spans="1:18" x14ac:dyDescent="0.25">
      <c r="A67" t="s">
        <v>74</v>
      </c>
      <c r="B67" t="s">
        <v>300</v>
      </c>
      <c r="C67" s="3" t="s">
        <v>305</v>
      </c>
      <c r="D67" s="16" t="s">
        <v>306</v>
      </c>
      <c r="E67">
        <v>40999</v>
      </c>
      <c r="F67" s="21">
        <v>246.7</v>
      </c>
      <c r="G67" s="21">
        <v>293.5</v>
      </c>
      <c r="H67" s="21">
        <v>251</v>
      </c>
      <c r="I67" s="21">
        <v>122.3</v>
      </c>
      <c r="J67" s="21">
        <v>132.30000000000001</v>
      </c>
      <c r="K67" s="21">
        <v>105.7</v>
      </c>
      <c r="L67" s="21">
        <v>59.3</v>
      </c>
      <c r="M67" s="21">
        <v>41</v>
      </c>
      <c r="N67" s="21">
        <v>41.4</v>
      </c>
      <c r="O67" s="21">
        <v>140.5</v>
      </c>
      <c r="P67" s="21">
        <v>96.3</v>
      </c>
      <c r="Q67" s="21">
        <v>190.3</v>
      </c>
      <c r="R67" s="21">
        <v>1749</v>
      </c>
    </row>
    <row r="68" spans="1:18" x14ac:dyDescent="0.25">
      <c r="A68" t="s">
        <v>74</v>
      </c>
      <c r="B68" t="s">
        <v>300</v>
      </c>
      <c r="C68" s="3" t="s">
        <v>307</v>
      </c>
      <c r="D68" s="16" t="s">
        <v>308</v>
      </c>
      <c r="E68">
        <v>40759</v>
      </c>
      <c r="F68" s="21">
        <v>160.80000000000001</v>
      </c>
      <c r="G68" s="21">
        <v>266.2</v>
      </c>
      <c r="H68" s="21">
        <v>216.5</v>
      </c>
      <c r="I68" s="21">
        <v>179.8</v>
      </c>
      <c r="J68" s="21">
        <v>164</v>
      </c>
      <c r="K68" s="21">
        <v>113.1</v>
      </c>
      <c r="L68" s="21">
        <v>71.900000000000006</v>
      </c>
      <c r="M68" s="21">
        <v>60.6</v>
      </c>
      <c r="N68" s="21">
        <v>44.5</v>
      </c>
      <c r="O68" s="21">
        <v>93.5</v>
      </c>
      <c r="P68" s="21">
        <v>116.5</v>
      </c>
      <c r="Q68" s="21">
        <v>166.8</v>
      </c>
      <c r="R68" s="21">
        <v>1702.3</v>
      </c>
    </row>
    <row r="69" spans="1:18" x14ac:dyDescent="0.25">
      <c r="A69" t="s">
        <v>74</v>
      </c>
      <c r="B69" t="s">
        <v>300</v>
      </c>
      <c r="C69" s="3" t="s">
        <v>309</v>
      </c>
      <c r="D69" s="16" t="s">
        <v>310</v>
      </c>
      <c r="E69">
        <v>40343</v>
      </c>
      <c r="F69" s="21">
        <v>186.2</v>
      </c>
      <c r="G69" s="21">
        <v>187.2</v>
      </c>
      <c r="H69" s="21">
        <v>156.69999999999999</v>
      </c>
      <c r="I69" s="21">
        <v>103.9</v>
      </c>
      <c r="J69" s="21">
        <v>97.5</v>
      </c>
      <c r="K69" s="21">
        <v>67.2</v>
      </c>
      <c r="L69" s="21">
        <v>53.9</v>
      </c>
      <c r="M69" s="21">
        <v>37.6</v>
      </c>
      <c r="N69" s="21">
        <v>41.7</v>
      </c>
      <c r="O69" s="21">
        <v>84.9</v>
      </c>
      <c r="P69" s="21">
        <v>109.1</v>
      </c>
      <c r="Q69" s="21">
        <v>150.6</v>
      </c>
      <c r="R69" s="21">
        <v>1275.7</v>
      </c>
    </row>
    <row r="70" spans="1:18" s="1" customFormat="1" ht="23.45" customHeight="1" x14ac:dyDescent="0.25">
      <c r="A70" t="s">
        <v>74</v>
      </c>
      <c r="B70" t="s">
        <v>300</v>
      </c>
      <c r="C70" s="7" t="s">
        <v>311</v>
      </c>
      <c r="D70" s="22" t="s">
        <v>312</v>
      </c>
      <c r="E70" s="1">
        <v>40924</v>
      </c>
      <c r="F70" s="23">
        <v>185.2</v>
      </c>
      <c r="G70" s="23">
        <v>213</v>
      </c>
      <c r="H70" s="23">
        <v>171.3</v>
      </c>
      <c r="I70" s="23">
        <v>90</v>
      </c>
      <c r="J70" s="23">
        <v>96.4</v>
      </c>
      <c r="K70" s="23">
        <v>72</v>
      </c>
      <c r="L70" s="23">
        <v>41.1</v>
      </c>
      <c r="M70" s="23">
        <v>39.299999999999997</v>
      </c>
      <c r="N70" s="23">
        <v>47.2</v>
      </c>
      <c r="O70" s="23">
        <v>104.2</v>
      </c>
      <c r="P70" s="23">
        <v>94.3</v>
      </c>
      <c r="Q70" s="23">
        <v>152.80000000000001</v>
      </c>
      <c r="R70" s="23">
        <v>1368.8</v>
      </c>
    </row>
    <row r="71" spans="1:18" x14ac:dyDescent="0.25">
      <c r="A71" t="s">
        <v>74</v>
      </c>
      <c r="B71" t="s">
        <v>300</v>
      </c>
      <c r="C71" s="3" t="s">
        <v>313</v>
      </c>
      <c r="D71" s="16" t="s">
        <v>314</v>
      </c>
      <c r="E71">
        <v>40998</v>
      </c>
      <c r="F71" s="21">
        <v>223.5</v>
      </c>
      <c r="G71" s="21">
        <v>263.5</v>
      </c>
      <c r="H71" s="21">
        <v>258.5</v>
      </c>
      <c r="I71" s="21">
        <v>130.4</v>
      </c>
      <c r="J71" s="21">
        <v>118.6</v>
      </c>
      <c r="K71" s="21">
        <v>121.9</v>
      </c>
      <c r="L71" s="21">
        <v>66.900000000000006</v>
      </c>
      <c r="M71" s="21">
        <v>56.3</v>
      </c>
      <c r="N71" s="21">
        <v>64.099999999999994</v>
      </c>
      <c r="O71" s="21">
        <v>120.4</v>
      </c>
      <c r="P71" s="21">
        <v>92.2</v>
      </c>
      <c r="Q71" s="21">
        <v>179.6</v>
      </c>
      <c r="R71" s="21">
        <v>1553.9</v>
      </c>
    </row>
    <row r="72" spans="1:18" s="1" customFormat="1" ht="24" customHeight="1" x14ac:dyDescent="0.25">
      <c r="A72" t="s">
        <v>74</v>
      </c>
      <c r="B72" t="s">
        <v>300</v>
      </c>
      <c r="C72" s="7" t="s">
        <v>315</v>
      </c>
      <c r="D72" s="22" t="s">
        <v>316</v>
      </c>
      <c r="E72" s="1">
        <v>40396</v>
      </c>
      <c r="F72" s="23">
        <v>266.60000000000002</v>
      </c>
      <c r="G72" s="23">
        <v>324.2</v>
      </c>
      <c r="H72" s="23">
        <v>277.5</v>
      </c>
      <c r="I72" s="23">
        <v>181.6</v>
      </c>
      <c r="J72" s="23">
        <v>135.4</v>
      </c>
      <c r="K72" s="23">
        <v>104.4</v>
      </c>
      <c r="L72" s="23">
        <v>87.6</v>
      </c>
      <c r="M72" s="23">
        <v>61.2</v>
      </c>
      <c r="N72" s="23">
        <v>55.7</v>
      </c>
      <c r="O72" s="23">
        <v>119.8</v>
      </c>
      <c r="P72" s="23">
        <v>125.3</v>
      </c>
      <c r="Q72" s="23">
        <v>186.5</v>
      </c>
      <c r="R72" s="23">
        <v>1919.8</v>
      </c>
    </row>
    <row r="73" spans="1:18" s="1" customFormat="1" ht="23.1" customHeight="1" x14ac:dyDescent="0.25">
      <c r="A73" t="s">
        <v>74</v>
      </c>
      <c r="B73" t="s">
        <v>300</v>
      </c>
      <c r="C73" s="7" t="s">
        <v>296</v>
      </c>
      <c r="D73" s="22" t="s">
        <v>297</v>
      </c>
      <c r="E73" s="1">
        <v>40850</v>
      </c>
      <c r="F73" s="23">
        <v>228.2</v>
      </c>
      <c r="G73" s="23">
        <v>313</v>
      </c>
      <c r="H73" s="23">
        <v>239</v>
      </c>
      <c r="I73" s="23">
        <v>140.19999999999999</v>
      </c>
      <c r="J73" s="23">
        <v>150.69999999999999</v>
      </c>
      <c r="K73" s="23">
        <v>86.1</v>
      </c>
      <c r="L73" s="23">
        <v>47.6</v>
      </c>
      <c r="M73" s="23">
        <v>61.8</v>
      </c>
      <c r="N73" s="23">
        <v>62.9</v>
      </c>
      <c r="O73" s="23">
        <v>128</v>
      </c>
      <c r="P73" s="23">
        <v>116.4</v>
      </c>
      <c r="Q73" s="23">
        <v>170.1</v>
      </c>
      <c r="R73" s="23">
        <v>1750.4</v>
      </c>
    </row>
    <row r="74" spans="1:18" x14ac:dyDescent="0.25">
      <c r="A74" t="s">
        <v>74</v>
      </c>
      <c r="B74" t="s">
        <v>300</v>
      </c>
      <c r="C74" s="3" t="s">
        <v>317</v>
      </c>
      <c r="D74" s="16" t="s">
        <v>318</v>
      </c>
      <c r="E74">
        <v>40774</v>
      </c>
      <c r="F74" s="21">
        <v>168.5</v>
      </c>
      <c r="G74" s="21">
        <v>197.6</v>
      </c>
      <c r="H74" s="21">
        <v>169</v>
      </c>
      <c r="I74" s="21">
        <v>111.4</v>
      </c>
      <c r="J74" s="21">
        <v>100.9</v>
      </c>
      <c r="K74" s="21">
        <v>78.599999999999994</v>
      </c>
      <c r="L74" s="21">
        <v>29.9</v>
      </c>
      <c r="M74" s="21">
        <v>35.4</v>
      </c>
      <c r="N74" s="21">
        <v>41.1</v>
      </c>
      <c r="O74" s="21">
        <v>84.7</v>
      </c>
      <c r="P74" s="21">
        <v>93.6</v>
      </c>
      <c r="Q74" s="21">
        <v>141.5</v>
      </c>
      <c r="R74" s="21">
        <v>1236.7</v>
      </c>
    </row>
    <row r="75" spans="1:18" x14ac:dyDescent="0.25">
      <c r="A75" t="s">
        <v>74</v>
      </c>
      <c r="B75" t="s">
        <v>300</v>
      </c>
      <c r="C75" s="3" t="s">
        <v>288</v>
      </c>
      <c r="D75" s="16" t="s">
        <v>289</v>
      </c>
      <c r="E75">
        <v>40695</v>
      </c>
      <c r="F75" s="21">
        <v>222.2</v>
      </c>
      <c r="G75" s="21">
        <v>264.2</v>
      </c>
      <c r="H75" s="21">
        <v>242.1</v>
      </c>
      <c r="I75" s="21">
        <v>142.9</v>
      </c>
      <c r="J75" s="21">
        <v>132.4</v>
      </c>
      <c r="K75" s="21">
        <v>89.4</v>
      </c>
      <c r="L75" s="21">
        <v>76.7</v>
      </c>
      <c r="M75" s="21">
        <v>52.2</v>
      </c>
      <c r="N75" s="21">
        <v>49.3</v>
      </c>
      <c r="O75" s="21">
        <v>110</v>
      </c>
      <c r="P75" s="21">
        <v>128.5</v>
      </c>
      <c r="Q75" s="21">
        <v>169.9</v>
      </c>
      <c r="R75" s="21">
        <v>1702.3</v>
      </c>
    </row>
    <row r="76" spans="1:18" x14ac:dyDescent="0.25">
      <c r="A76" t="s">
        <v>74</v>
      </c>
      <c r="B76" t="s">
        <v>300</v>
      </c>
      <c r="C76" s="3" t="s">
        <v>319</v>
      </c>
      <c r="D76" s="16" t="s">
        <v>320</v>
      </c>
      <c r="E76">
        <v>40669</v>
      </c>
      <c r="F76" s="21">
        <v>180.5</v>
      </c>
      <c r="G76" s="21">
        <v>221</v>
      </c>
      <c r="H76" s="21">
        <v>177.2</v>
      </c>
      <c r="I76" s="21">
        <v>120</v>
      </c>
      <c r="J76" s="21">
        <v>121.3</v>
      </c>
      <c r="K76" s="21">
        <v>103.2</v>
      </c>
      <c r="L76" s="21">
        <v>49.8</v>
      </c>
      <c r="M76" s="21">
        <v>43.1</v>
      </c>
      <c r="N76" s="21">
        <v>49.8</v>
      </c>
      <c r="O76" s="21">
        <v>103</v>
      </c>
      <c r="P76" s="21">
        <v>90.9</v>
      </c>
      <c r="Q76" s="21">
        <v>138.69999999999999</v>
      </c>
      <c r="R76" s="21">
        <v>1430.2</v>
      </c>
    </row>
    <row r="77" spans="1:18" s="1" customFormat="1" ht="21.95" customHeight="1" x14ac:dyDescent="0.25">
      <c r="A77" s="1" t="s">
        <v>74</v>
      </c>
      <c r="B77" s="1" t="s">
        <v>300</v>
      </c>
      <c r="C77" s="7" t="s">
        <v>321</v>
      </c>
      <c r="D77" s="22" t="s">
        <v>322</v>
      </c>
      <c r="E77" s="1">
        <v>40145</v>
      </c>
      <c r="F77" s="23">
        <v>220.2</v>
      </c>
      <c r="G77" s="23">
        <v>232.5</v>
      </c>
      <c r="H77" s="23">
        <v>200.7</v>
      </c>
      <c r="I77" s="23">
        <v>126</v>
      </c>
      <c r="J77" s="23">
        <v>101.9</v>
      </c>
      <c r="K77" s="23">
        <v>81.099999999999994</v>
      </c>
      <c r="L77" s="23">
        <v>67.400000000000006</v>
      </c>
      <c r="M77" s="23">
        <v>40</v>
      </c>
      <c r="N77" s="23">
        <v>51.9</v>
      </c>
      <c r="O77" s="23">
        <v>103.3</v>
      </c>
      <c r="P77" s="23">
        <v>107.8</v>
      </c>
      <c r="Q77" s="23">
        <v>166</v>
      </c>
      <c r="R77" s="23">
        <v>1505.4</v>
      </c>
    </row>
    <row r="78" spans="1:18" ht="22.5" customHeight="1" x14ac:dyDescent="0.25">
      <c r="A78" t="s">
        <v>75</v>
      </c>
      <c r="B78" t="s">
        <v>72</v>
      </c>
      <c r="C78" s="3" t="s">
        <v>76</v>
      </c>
      <c r="D78" s="6" t="s">
        <v>142</v>
      </c>
      <c r="E78">
        <v>58214</v>
      </c>
      <c r="F78" s="4">
        <v>144.30000000000001</v>
      </c>
      <c r="G78" s="4">
        <v>143.80000000000001</v>
      </c>
      <c r="H78" s="4">
        <v>181.4</v>
      </c>
      <c r="I78" s="4">
        <v>108.6</v>
      </c>
      <c r="J78" s="4">
        <v>66</v>
      </c>
      <c r="K78" s="4">
        <v>105.3</v>
      </c>
      <c r="L78" s="4">
        <v>34.5</v>
      </c>
      <c r="M78" s="4">
        <v>56</v>
      </c>
      <c r="N78" s="4">
        <v>43.2</v>
      </c>
      <c r="O78" s="4">
        <v>92.9</v>
      </c>
      <c r="P78" s="4">
        <v>91.5</v>
      </c>
      <c r="Q78" s="4">
        <v>140.6</v>
      </c>
      <c r="R78" s="4">
        <v>1220.4000000000001</v>
      </c>
    </row>
    <row r="79" spans="1:18" ht="20.100000000000001" customHeight="1" x14ac:dyDescent="0.25">
      <c r="A79" t="s">
        <v>75</v>
      </c>
      <c r="B79" t="s">
        <v>72</v>
      </c>
      <c r="C79" s="3" t="s">
        <v>77</v>
      </c>
      <c r="D79" s="6" t="s">
        <v>143</v>
      </c>
      <c r="E79" s="3">
        <v>58201</v>
      </c>
      <c r="F79" s="4">
        <v>129.6</v>
      </c>
      <c r="G79" s="4">
        <v>189.4</v>
      </c>
      <c r="H79" s="4">
        <v>174.4</v>
      </c>
      <c r="I79" s="4">
        <v>98.8</v>
      </c>
      <c r="J79" s="4">
        <v>81.5</v>
      </c>
      <c r="K79" s="4">
        <v>99.7</v>
      </c>
      <c r="L79" s="4">
        <v>36.200000000000003</v>
      </c>
      <c r="M79" s="4">
        <v>47</v>
      </c>
      <c r="N79" s="4">
        <v>37.200000000000003</v>
      </c>
      <c r="O79" s="4">
        <v>76.5</v>
      </c>
      <c r="P79" s="4">
        <v>95.6</v>
      </c>
      <c r="Q79" s="4">
        <v>124.7</v>
      </c>
      <c r="R79" s="4">
        <v>1102.0999999999999</v>
      </c>
    </row>
    <row r="80" spans="1:18" ht="23.45" customHeight="1" x14ac:dyDescent="0.25">
      <c r="A80" t="s">
        <v>75</v>
      </c>
      <c r="B80" t="s">
        <v>72</v>
      </c>
      <c r="C80" s="3" t="s">
        <v>78</v>
      </c>
      <c r="D80" s="6" t="s">
        <v>144</v>
      </c>
      <c r="E80" s="3">
        <v>58023</v>
      </c>
      <c r="F80" s="4">
        <v>173.5</v>
      </c>
      <c r="G80" s="4">
        <v>213.2</v>
      </c>
      <c r="H80" s="4">
        <v>235.7</v>
      </c>
      <c r="I80" s="4">
        <v>139.5</v>
      </c>
      <c r="J80" s="4">
        <v>109.6</v>
      </c>
      <c r="K80" s="4">
        <v>148.19999999999999</v>
      </c>
      <c r="L80" s="4">
        <v>60</v>
      </c>
      <c r="M80" s="4">
        <v>64.7</v>
      </c>
      <c r="N80" s="4">
        <v>50.9</v>
      </c>
      <c r="O80" s="4">
        <v>107.5</v>
      </c>
      <c r="P80" s="4">
        <v>105.5</v>
      </c>
      <c r="Q80" s="4">
        <v>140.1</v>
      </c>
      <c r="R80" s="4">
        <v>1562.1</v>
      </c>
    </row>
    <row r="81" spans="1:18" ht="20.45" customHeight="1" x14ac:dyDescent="0.25">
      <c r="A81" t="s">
        <v>75</v>
      </c>
      <c r="B81" t="s">
        <v>72</v>
      </c>
      <c r="C81" s="3" t="s">
        <v>79</v>
      </c>
      <c r="D81" s="6" t="s">
        <v>145</v>
      </c>
      <c r="E81" s="3">
        <v>58206</v>
      </c>
      <c r="F81" s="4">
        <v>194.3</v>
      </c>
      <c r="G81" s="4">
        <v>226.1</v>
      </c>
      <c r="H81" s="4">
        <v>212.9</v>
      </c>
      <c r="I81" s="4">
        <v>125.3</v>
      </c>
      <c r="J81" s="4">
        <v>89.5</v>
      </c>
      <c r="K81" s="4">
        <v>128.30000000000001</v>
      </c>
      <c r="L81" s="4">
        <v>53</v>
      </c>
      <c r="M81" s="4">
        <v>59.4</v>
      </c>
      <c r="N81" s="4">
        <v>43.2</v>
      </c>
      <c r="O81" s="4">
        <v>97.7</v>
      </c>
      <c r="P81" s="4">
        <v>101</v>
      </c>
      <c r="Q81" s="4">
        <v>133.4</v>
      </c>
      <c r="R81" s="4">
        <v>1404.2</v>
      </c>
    </row>
    <row r="82" spans="1:18" ht="23.45" customHeight="1" x14ac:dyDescent="0.25">
      <c r="A82" t="s">
        <v>75</v>
      </c>
      <c r="B82" t="s">
        <v>72</v>
      </c>
      <c r="C82" s="3" t="s">
        <v>80</v>
      </c>
      <c r="D82" s="6" t="s">
        <v>146</v>
      </c>
      <c r="E82" s="3">
        <v>58199</v>
      </c>
      <c r="F82" s="4">
        <v>157.30000000000001</v>
      </c>
      <c r="G82" s="4">
        <v>200.3</v>
      </c>
      <c r="H82" s="4">
        <v>196.3</v>
      </c>
      <c r="I82" s="4">
        <v>98.2</v>
      </c>
      <c r="J82" s="4">
        <v>83.2</v>
      </c>
      <c r="K82" s="4">
        <v>100.9</v>
      </c>
      <c r="L82" s="4">
        <v>40.799999999999997</v>
      </c>
      <c r="M82" s="4">
        <v>54.2</v>
      </c>
      <c r="N82" s="4">
        <v>47.4</v>
      </c>
      <c r="O82" s="4">
        <v>94.2</v>
      </c>
      <c r="P82" s="4">
        <v>103.3</v>
      </c>
      <c r="Q82" s="4">
        <v>134.69999999999999</v>
      </c>
      <c r="R82" s="4">
        <v>1323.8</v>
      </c>
    </row>
    <row r="83" spans="1:18" ht="19.5" customHeight="1" x14ac:dyDescent="0.25">
      <c r="A83" t="s">
        <v>75</v>
      </c>
      <c r="B83" t="s">
        <v>72</v>
      </c>
      <c r="C83" s="3" t="s">
        <v>81</v>
      </c>
      <c r="D83" s="6" t="s">
        <v>147</v>
      </c>
      <c r="E83" s="3">
        <v>58127</v>
      </c>
      <c r="F83" s="4">
        <v>186.5</v>
      </c>
      <c r="G83" s="4">
        <v>214.6</v>
      </c>
      <c r="H83" s="4">
        <v>231.2</v>
      </c>
      <c r="I83" s="4">
        <v>161.30000000000001</v>
      </c>
      <c r="J83" s="4">
        <v>146.19999999999999</v>
      </c>
      <c r="K83" s="4">
        <v>136.9</v>
      </c>
      <c r="L83" s="4">
        <v>88.6</v>
      </c>
      <c r="M83" s="4">
        <v>61.9</v>
      </c>
      <c r="N83" s="4">
        <v>45</v>
      </c>
      <c r="O83" s="4">
        <v>97.9</v>
      </c>
      <c r="P83" s="4">
        <v>113.2</v>
      </c>
      <c r="Q83" s="4">
        <v>152</v>
      </c>
      <c r="R83" s="4">
        <v>1645.9</v>
      </c>
    </row>
    <row r="84" spans="1:18" x14ac:dyDescent="0.25">
      <c r="A84" t="s">
        <v>75</v>
      </c>
      <c r="B84" t="s">
        <v>72</v>
      </c>
      <c r="C84" s="3" t="s">
        <v>82</v>
      </c>
      <c r="D84" s="6" t="s">
        <v>83</v>
      </c>
      <c r="E84" s="3">
        <v>58147</v>
      </c>
      <c r="F84" s="4">
        <v>171.5</v>
      </c>
      <c r="G84" s="4">
        <v>192.1</v>
      </c>
      <c r="H84" s="4">
        <v>209.4</v>
      </c>
      <c r="I84" s="4">
        <v>148.4</v>
      </c>
      <c r="J84" s="4">
        <v>127.6</v>
      </c>
      <c r="K84" s="4">
        <v>112</v>
      </c>
      <c r="L84" s="4">
        <v>68.400000000000006</v>
      </c>
      <c r="M84" s="4">
        <v>45.7</v>
      </c>
      <c r="N84" s="4">
        <v>47.1</v>
      </c>
      <c r="O84" s="4">
        <v>90.4</v>
      </c>
      <c r="P84" s="4">
        <v>108.4</v>
      </c>
      <c r="Q84" s="4">
        <v>155.5</v>
      </c>
      <c r="R84" s="4">
        <v>1481</v>
      </c>
    </row>
    <row r="85" spans="1:18" x14ac:dyDescent="0.25">
      <c r="A85" t="s">
        <v>75</v>
      </c>
      <c r="B85" t="s">
        <v>72</v>
      </c>
      <c r="C85" s="3" t="s">
        <v>84</v>
      </c>
      <c r="D85" s="6" t="s">
        <v>85</v>
      </c>
      <c r="E85" s="3">
        <v>58171</v>
      </c>
      <c r="F85" s="4">
        <v>176.3</v>
      </c>
      <c r="G85" s="4">
        <v>200</v>
      </c>
      <c r="H85" s="4">
        <v>232</v>
      </c>
      <c r="I85" s="4">
        <v>191.8</v>
      </c>
      <c r="J85" s="4">
        <v>174.7</v>
      </c>
      <c r="K85" s="4">
        <v>161.1</v>
      </c>
      <c r="L85" s="4">
        <v>89.8</v>
      </c>
      <c r="M85" s="4">
        <v>64.400000000000006</v>
      </c>
      <c r="N85" s="4">
        <v>49.5</v>
      </c>
      <c r="O85" s="4">
        <v>98.8</v>
      </c>
      <c r="P85" s="4">
        <v>107.1</v>
      </c>
      <c r="Q85" s="4">
        <v>149.9</v>
      </c>
      <c r="R85" s="4">
        <v>1659.8</v>
      </c>
    </row>
    <row r="86" spans="1:18" x14ac:dyDescent="0.25">
      <c r="A86" t="s">
        <v>75</v>
      </c>
      <c r="B86" t="s">
        <v>72</v>
      </c>
      <c r="C86" s="3" t="s">
        <v>86</v>
      </c>
      <c r="D86" s="3" t="s">
        <v>87</v>
      </c>
      <c r="E86" s="3">
        <v>58015</v>
      </c>
      <c r="F86" s="4">
        <v>143.80000000000001</v>
      </c>
      <c r="G86" s="4">
        <v>160.19999999999999</v>
      </c>
      <c r="H86" s="4">
        <v>180.6</v>
      </c>
      <c r="I86" s="4">
        <v>126.4</v>
      </c>
      <c r="J86" s="4">
        <v>112.8</v>
      </c>
      <c r="K86" s="4">
        <v>100.9</v>
      </c>
      <c r="L86" s="4">
        <v>74.900000000000006</v>
      </c>
      <c r="M86" s="4">
        <v>54.4</v>
      </c>
      <c r="N86" s="4">
        <v>47.5</v>
      </c>
      <c r="O86" s="4">
        <v>72.400000000000006</v>
      </c>
      <c r="P86" s="4">
        <v>89.8</v>
      </c>
      <c r="Q86" s="4">
        <v>120.5</v>
      </c>
      <c r="R86" s="4">
        <v>1276.2</v>
      </c>
    </row>
    <row r="87" spans="1:18" x14ac:dyDescent="0.25">
      <c r="A87" t="s">
        <v>75</v>
      </c>
      <c r="B87" t="s">
        <v>72</v>
      </c>
      <c r="C87" s="3" t="s">
        <v>88</v>
      </c>
      <c r="D87" s="3" t="s">
        <v>89</v>
      </c>
      <c r="E87" s="3">
        <v>58162</v>
      </c>
      <c r="F87" s="4">
        <v>188.8</v>
      </c>
      <c r="G87" s="4">
        <v>244.3</v>
      </c>
      <c r="H87" s="4">
        <v>224</v>
      </c>
      <c r="I87" s="4">
        <v>163.9</v>
      </c>
      <c r="J87" s="4">
        <v>118</v>
      </c>
      <c r="K87" s="4">
        <v>174</v>
      </c>
      <c r="L87" s="4">
        <v>71.2</v>
      </c>
      <c r="M87" s="4">
        <v>72</v>
      </c>
      <c r="N87" s="4">
        <v>57.4</v>
      </c>
      <c r="O87" s="4">
        <v>94.3</v>
      </c>
      <c r="P87" s="4">
        <v>107.1</v>
      </c>
      <c r="Q87" s="4">
        <v>142.1</v>
      </c>
      <c r="R87" s="4">
        <v>1675.3</v>
      </c>
    </row>
    <row r="88" spans="1:18" x14ac:dyDescent="0.25">
      <c r="A88" t="s">
        <v>75</v>
      </c>
      <c r="B88" t="s">
        <v>72</v>
      </c>
      <c r="C88" s="3" t="s">
        <v>90</v>
      </c>
      <c r="D88" s="6" t="s">
        <v>148</v>
      </c>
      <c r="E88" s="3">
        <v>58202</v>
      </c>
      <c r="F88" s="4">
        <v>157.9</v>
      </c>
      <c r="G88" s="4">
        <v>183</v>
      </c>
      <c r="H88" s="4">
        <v>180.5</v>
      </c>
      <c r="I88" s="4">
        <v>85</v>
      </c>
      <c r="J88" s="4">
        <v>77.400000000000006</v>
      </c>
      <c r="K88" s="4">
        <v>90.9</v>
      </c>
      <c r="L88" s="4">
        <v>36.200000000000003</v>
      </c>
      <c r="M88" s="4">
        <v>49.3</v>
      </c>
      <c r="N88" s="4">
        <v>41.7</v>
      </c>
      <c r="O88" s="4">
        <v>80.2</v>
      </c>
      <c r="P88" s="4">
        <v>86.9</v>
      </c>
      <c r="Q88" s="4">
        <v>122.2</v>
      </c>
      <c r="R88" s="4">
        <v>1288.2</v>
      </c>
    </row>
    <row r="89" spans="1:18" x14ac:dyDescent="0.25">
      <c r="A89" t="s">
        <v>75</v>
      </c>
      <c r="B89" t="s">
        <v>72</v>
      </c>
      <c r="C89" s="3" t="s">
        <v>91</v>
      </c>
      <c r="D89" s="6" t="s">
        <v>149</v>
      </c>
      <c r="E89" s="3">
        <v>58208</v>
      </c>
      <c r="F89" s="4">
        <v>127.7</v>
      </c>
      <c r="G89" s="4">
        <v>158.30000000000001</v>
      </c>
      <c r="H89" s="4">
        <v>144.9</v>
      </c>
      <c r="I89" s="4">
        <v>66.8</v>
      </c>
      <c r="J89" s="4">
        <v>80.599999999999994</v>
      </c>
      <c r="K89" s="4">
        <v>72.599999999999994</v>
      </c>
      <c r="L89" s="4">
        <v>33</v>
      </c>
      <c r="M89" s="4">
        <v>42.1</v>
      </c>
      <c r="N89" s="4">
        <v>34.6</v>
      </c>
      <c r="O89" s="4">
        <v>69.2</v>
      </c>
      <c r="P89" s="4">
        <v>103.1</v>
      </c>
      <c r="Q89" s="4">
        <v>133.9</v>
      </c>
      <c r="R89" s="4">
        <v>1071.5999999999999</v>
      </c>
    </row>
    <row r="90" spans="1:18" x14ac:dyDescent="0.25">
      <c r="A90" t="s">
        <v>75</v>
      </c>
      <c r="B90" t="s">
        <v>72</v>
      </c>
      <c r="C90" s="3" t="s">
        <v>92</v>
      </c>
      <c r="D90" s="6" t="s">
        <v>150</v>
      </c>
      <c r="E90" s="3">
        <v>58070</v>
      </c>
      <c r="F90" s="4">
        <v>229.2</v>
      </c>
      <c r="G90" s="4">
        <v>276.8</v>
      </c>
      <c r="H90" s="4">
        <v>264.3</v>
      </c>
      <c r="I90" s="4">
        <v>192.8</v>
      </c>
      <c r="J90" s="4">
        <v>171.4</v>
      </c>
      <c r="K90" s="4">
        <v>157</v>
      </c>
      <c r="L90" s="4">
        <v>96.1</v>
      </c>
      <c r="M90" s="4">
        <v>80.7</v>
      </c>
      <c r="N90" s="4">
        <v>55.2</v>
      </c>
      <c r="O90" s="4">
        <v>121.9</v>
      </c>
      <c r="P90" s="4">
        <v>131.5</v>
      </c>
      <c r="Q90" s="4">
        <v>180.9</v>
      </c>
      <c r="R90" s="4">
        <v>1967</v>
      </c>
    </row>
    <row r="91" spans="1:18" x14ac:dyDescent="0.25">
      <c r="A91" t="s">
        <v>75</v>
      </c>
      <c r="B91" t="s">
        <v>72</v>
      </c>
      <c r="C91" s="3" t="s">
        <v>93</v>
      </c>
      <c r="D91" s="6" t="s">
        <v>151</v>
      </c>
      <c r="E91" s="3">
        <v>58180</v>
      </c>
      <c r="F91" s="4">
        <v>183.8</v>
      </c>
      <c r="G91" s="4">
        <v>220.6</v>
      </c>
      <c r="H91" s="4">
        <v>212.7</v>
      </c>
      <c r="I91" s="4">
        <v>99.7</v>
      </c>
      <c r="J91" s="4">
        <v>88.8</v>
      </c>
      <c r="K91" s="4">
        <v>104.1</v>
      </c>
      <c r="L91" s="4">
        <v>48.1</v>
      </c>
      <c r="M91" s="4">
        <v>50.5</v>
      </c>
      <c r="N91" s="4">
        <v>45.7</v>
      </c>
      <c r="O91" s="4">
        <v>91.6</v>
      </c>
      <c r="P91" s="4">
        <v>92.3</v>
      </c>
      <c r="Q91" s="4">
        <v>143</v>
      </c>
      <c r="R91" s="4">
        <v>1395.5</v>
      </c>
    </row>
    <row r="92" spans="1:18" x14ac:dyDescent="0.25">
      <c r="A92" t="s">
        <v>75</v>
      </c>
      <c r="B92" t="s">
        <v>72</v>
      </c>
      <c r="C92" s="3" t="s">
        <v>94</v>
      </c>
      <c r="D92" s="6" t="s">
        <v>152</v>
      </c>
      <c r="E92" s="3">
        <v>58165</v>
      </c>
      <c r="F92" s="4">
        <v>216.6</v>
      </c>
      <c r="G92" s="4">
        <v>276.89999999999998</v>
      </c>
      <c r="H92" s="4">
        <v>277</v>
      </c>
      <c r="I92" s="4">
        <v>183.8</v>
      </c>
      <c r="J92" s="4">
        <v>182.6</v>
      </c>
      <c r="K92" s="4">
        <v>147.69999999999999</v>
      </c>
      <c r="L92" s="4">
        <v>88.1</v>
      </c>
      <c r="M92" s="4">
        <v>64.8</v>
      </c>
      <c r="N92" s="4">
        <v>58.3</v>
      </c>
      <c r="O92" s="4">
        <v>113.2</v>
      </c>
      <c r="P92" s="4">
        <v>136.19999999999999</v>
      </c>
      <c r="Q92" s="4">
        <v>197.2</v>
      </c>
      <c r="R92" s="4">
        <v>1908.4</v>
      </c>
    </row>
    <row r="93" spans="1:18" x14ac:dyDescent="0.25">
      <c r="A93" t="s">
        <v>75</v>
      </c>
      <c r="B93" t="s">
        <v>72</v>
      </c>
      <c r="C93" s="3" t="s">
        <v>95</v>
      </c>
      <c r="D93" s="6" t="s">
        <v>153</v>
      </c>
      <c r="E93" s="3">
        <v>58044</v>
      </c>
      <c r="F93" s="4">
        <v>199.5</v>
      </c>
      <c r="G93" s="4">
        <v>222.7</v>
      </c>
      <c r="H93" s="4">
        <v>225.9</v>
      </c>
      <c r="I93" s="4">
        <v>136.30000000000001</v>
      </c>
      <c r="J93" s="4">
        <v>120.5</v>
      </c>
      <c r="K93" s="4">
        <v>113.7</v>
      </c>
      <c r="L93" s="4">
        <v>71.7</v>
      </c>
      <c r="M93" s="4">
        <v>52.5</v>
      </c>
      <c r="N93" s="4">
        <v>49.1</v>
      </c>
      <c r="O93" s="4">
        <v>88.3</v>
      </c>
      <c r="P93" s="4">
        <v>105.3</v>
      </c>
      <c r="Q93" s="4">
        <v>162.30000000000001</v>
      </c>
      <c r="R93" s="4">
        <v>1566.3</v>
      </c>
    </row>
    <row r="94" spans="1:18" x14ac:dyDescent="0.25">
      <c r="A94" t="s">
        <v>75</v>
      </c>
      <c r="B94" t="s">
        <v>72</v>
      </c>
      <c r="C94" s="3" t="s">
        <v>96</v>
      </c>
      <c r="D94" s="6" t="s">
        <v>154</v>
      </c>
      <c r="E94" s="3">
        <v>58198</v>
      </c>
      <c r="F94" s="4">
        <v>166.6</v>
      </c>
      <c r="G94" s="4">
        <v>224.7</v>
      </c>
      <c r="H94" s="4">
        <v>228.2</v>
      </c>
      <c r="I94" s="4">
        <v>182.2</v>
      </c>
      <c r="J94" s="4">
        <v>158</v>
      </c>
      <c r="K94" s="4">
        <v>195.3</v>
      </c>
      <c r="L94" s="4">
        <v>109.4</v>
      </c>
      <c r="M94" s="4">
        <v>76.5</v>
      </c>
      <c r="N94" s="4">
        <v>69.2</v>
      </c>
      <c r="O94" s="4">
        <v>105.5</v>
      </c>
      <c r="P94" s="4">
        <v>115.1</v>
      </c>
      <c r="Q94" s="4">
        <v>147.4</v>
      </c>
      <c r="R94" s="4">
        <v>1864.7</v>
      </c>
    </row>
    <row r="95" spans="1:18" x14ac:dyDescent="0.25">
      <c r="A95" t="s">
        <v>75</v>
      </c>
      <c r="B95" t="s">
        <v>97</v>
      </c>
      <c r="C95" s="3" t="s">
        <v>98</v>
      </c>
      <c r="D95" s="6" t="s">
        <v>155</v>
      </c>
      <c r="E95">
        <v>58162</v>
      </c>
      <c r="F95" s="4">
        <v>188.8</v>
      </c>
      <c r="G95" s="4">
        <v>244.3</v>
      </c>
      <c r="H95" s="4">
        <v>224</v>
      </c>
      <c r="I95" s="4">
        <v>163.9</v>
      </c>
      <c r="J95" s="4">
        <v>118</v>
      </c>
      <c r="K95" s="4">
        <v>174</v>
      </c>
      <c r="L95" s="4">
        <v>71.2</v>
      </c>
      <c r="M95" s="4">
        <v>72</v>
      </c>
      <c r="N95" s="4">
        <v>57.4</v>
      </c>
      <c r="O95" s="4">
        <v>94.3</v>
      </c>
      <c r="P95" s="4">
        <v>107.1</v>
      </c>
      <c r="Q95" s="4">
        <v>142.1</v>
      </c>
      <c r="R95" s="4">
        <v>1675.3</v>
      </c>
    </row>
    <row r="96" spans="1:18" x14ac:dyDescent="0.25">
      <c r="A96" t="s">
        <v>75</v>
      </c>
      <c r="B96" t="s">
        <v>97</v>
      </c>
      <c r="C96" s="3" t="s">
        <v>99</v>
      </c>
      <c r="D96" s="6" t="s">
        <v>156</v>
      </c>
      <c r="E96" s="3">
        <v>58007</v>
      </c>
      <c r="F96" s="4">
        <v>195</v>
      </c>
      <c r="G96" s="4">
        <v>228.9</v>
      </c>
      <c r="H96" s="4">
        <v>237.1</v>
      </c>
      <c r="I96" s="4">
        <v>183.9</v>
      </c>
      <c r="J96" s="4">
        <v>190.1</v>
      </c>
      <c r="K96" s="4">
        <v>169.1</v>
      </c>
      <c r="L96" s="4">
        <v>119.7</v>
      </c>
      <c r="M96" s="4">
        <v>94.3</v>
      </c>
      <c r="N96" s="4">
        <v>71.3</v>
      </c>
      <c r="O96" s="4">
        <v>105</v>
      </c>
      <c r="P96" s="4">
        <v>121.9</v>
      </c>
      <c r="Q96" s="4">
        <v>156.5</v>
      </c>
      <c r="R96" s="4">
        <v>1883.3</v>
      </c>
    </row>
    <row r="97" spans="1:18" x14ac:dyDescent="0.25">
      <c r="A97" t="s">
        <v>75</v>
      </c>
      <c r="B97" t="s">
        <v>97</v>
      </c>
      <c r="C97" s="3" t="s">
        <v>92</v>
      </c>
      <c r="D97" s="6" t="s">
        <v>100</v>
      </c>
      <c r="E97" s="3">
        <v>58070</v>
      </c>
      <c r="F97" s="4">
        <v>229.2</v>
      </c>
      <c r="G97" s="4">
        <v>276.8</v>
      </c>
      <c r="H97" s="4">
        <v>264.3</v>
      </c>
      <c r="I97" s="4">
        <v>192.8</v>
      </c>
      <c r="J97" s="4">
        <v>171.4</v>
      </c>
      <c r="K97" s="4">
        <v>157</v>
      </c>
      <c r="L97" s="4">
        <v>96.1</v>
      </c>
      <c r="M97" s="4">
        <v>80.7</v>
      </c>
      <c r="N97" s="4">
        <v>55.2</v>
      </c>
      <c r="O97" s="4">
        <v>121.9</v>
      </c>
      <c r="P97" s="4">
        <v>131.5</v>
      </c>
      <c r="Q97" s="4">
        <v>180.9</v>
      </c>
      <c r="R97" s="4">
        <v>1967</v>
      </c>
    </row>
    <row r="98" spans="1:18" x14ac:dyDescent="0.25">
      <c r="A98" t="s">
        <v>75</v>
      </c>
      <c r="B98" t="s">
        <v>97</v>
      </c>
      <c r="C98" s="3" t="s">
        <v>101</v>
      </c>
      <c r="D98" s="6" t="s">
        <v>102</v>
      </c>
      <c r="E98" s="3">
        <v>58216</v>
      </c>
      <c r="F98" s="4">
        <v>150.69999999999999</v>
      </c>
      <c r="G98" s="4">
        <v>206</v>
      </c>
      <c r="H98" s="4">
        <v>188</v>
      </c>
      <c r="I98" s="4">
        <v>153.6</v>
      </c>
      <c r="J98" s="4">
        <v>101</v>
      </c>
      <c r="K98" s="4">
        <v>156.80000000000001</v>
      </c>
      <c r="L98" s="4">
        <v>86.3</v>
      </c>
      <c r="M98" s="4">
        <v>66.400000000000006</v>
      </c>
      <c r="N98" s="4">
        <v>57.3</v>
      </c>
      <c r="O98" s="4">
        <v>98</v>
      </c>
      <c r="P98" s="4">
        <v>86.5</v>
      </c>
      <c r="Q98" s="4">
        <v>128.30000000000001</v>
      </c>
      <c r="R98" s="4">
        <v>1523.8</v>
      </c>
    </row>
    <row r="99" spans="1:18" x14ac:dyDescent="0.25">
      <c r="A99" t="s">
        <v>75</v>
      </c>
      <c r="B99" t="s">
        <v>97</v>
      </c>
      <c r="C99" s="3" t="s">
        <v>81</v>
      </c>
      <c r="D99" s="6" t="s">
        <v>147</v>
      </c>
      <c r="E99" s="3">
        <v>58127</v>
      </c>
      <c r="F99" s="4">
        <v>186.5</v>
      </c>
      <c r="G99" s="4">
        <v>214.6</v>
      </c>
      <c r="H99" s="4">
        <v>231.2</v>
      </c>
      <c r="I99" s="4">
        <v>161.30000000000001</v>
      </c>
      <c r="J99" s="4">
        <v>146.19999999999999</v>
      </c>
      <c r="K99" s="4">
        <v>136.9</v>
      </c>
      <c r="L99" s="4">
        <v>88.6</v>
      </c>
      <c r="M99" s="4">
        <v>61.9</v>
      </c>
      <c r="N99" s="4">
        <v>45</v>
      </c>
      <c r="O99" s="4">
        <v>97.9</v>
      </c>
      <c r="P99" s="4">
        <v>113.2</v>
      </c>
      <c r="Q99" s="4">
        <v>152</v>
      </c>
      <c r="R99" s="4">
        <v>1645.9</v>
      </c>
    </row>
    <row r="100" spans="1:18" x14ac:dyDescent="0.25">
      <c r="A100" t="s">
        <v>75</v>
      </c>
      <c r="B100" t="s">
        <v>97</v>
      </c>
      <c r="C100" s="3" t="s">
        <v>94</v>
      </c>
      <c r="D100" s="6" t="s">
        <v>103</v>
      </c>
      <c r="E100" s="3">
        <v>58165</v>
      </c>
      <c r="F100" s="4">
        <v>216.6</v>
      </c>
      <c r="G100" s="4">
        <v>276.89999999999998</v>
      </c>
      <c r="H100" s="4">
        <v>277</v>
      </c>
      <c r="I100" s="4">
        <v>183.8</v>
      </c>
      <c r="J100" s="4">
        <v>182.6</v>
      </c>
      <c r="K100" s="4">
        <v>147.69999999999999</v>
      </c>
      <c r="L100" s="4">
        <v>88.1</v>
      </c>
      <c r="M100" s="4">
        <v>64.8</v>
      </c>
      <c r="N100" s="4">
        <v>58.3</v>
      </c>
      <c r="O100" s="4">
        <v>113.2</v>
      </c>
      <c r="P100" s="4">
        <v>136.19999999999999</v>
      </c>
      <c r="Q100" s="4">
        <v>197.2</v>
      </c>
      <c r="R100" s="4">
        <v>1908.4</v>
      </c>
    </row>
    <row r="101" spans="1:18" x14ac:dyDescent="0.25">
      <c r="A101" t="s">
        <v>75</v>
      </c>
      <c r="B101" t="s">
        <v>97</v>
      </c>
      <c r="C101" s="3" t="s">
        <v>104</v>
      </c>
      <c r="D101" s="6" t="s">
        <v>105</v>
      </c>
      <c r="E101" s="3">
        <v>58103</v>
      </c>
      <c r="F101" s="4">
        <v>179.6</v>
      </c>
      <c r="G101" s="4">
        <v>210.6</v>
      </c>
      <c r="H101" s="4">
        <v>227.6</v>
      </c>
      <c r="I101" s="4">
        <v>179</v>
      </c>
      <c r="J101" s="4">
        <v>169.4</v>
      </c>
      <c r="K101" s="4">
        <v>150</v>
      </c>
      <c r="L101" s="4">
        <v>90.3</v>
      </c>
      <c r="M101" s="4">
        <v>70.900000000000006</v>
      </c>
      <c r="N101" s="4">
        <v>53.6</v>
      </c>
      <c r="O101" s="4">
        <v>111.4</v>
      </c>
      <c r="P101" s="4">
        <v>129.19999999999999</v>
      </c>
      <c r="Q101" s="4">
        <v>149.6</v>
      </c>
      <c r="R101" s="4">
        <v>1732.2</v>
      </c>
    </row>
    <row r="102" spans="1:18" x14ac:dyDescent="0.25">
      <c r="A102" t="s">
        <v>75</v>
      </c>
      <c r="B102" t="s">
        <v>97</v>
      </c>
      <c r="C102" s="3" t="s">
        <v>106</v>
      </c>
      <c r="D102" s="6" t="s">
        <v>107</v>
      </c>
      <c r="E102" s="3">
        <v>58040</v>
      </c>
      <c r="F102" s="4">
        <v>203.2</v>
      </c>
      <c r="G102" s="4">
        <v>244.5</v>
      </c>
      <c r="H102" s="4">
        <v>251.3</v>
      </c>
      <c r="I102" s="4">
        <v>174.6</v>
      </c>
      <c r="J102" s="4">
        <v>166.7</v>
      </c>
      <c r="K102" s="4">
        <v>132.9</v>
      </c>
      <c r="L102" s="4">
        <v>96.8</v>
      </c>
      <c r="M102" s="4">
        <v>72.5</v>
      </c>
      <c r="N102" s="4">
        <v>61.9</v>
      </c>
      <c r="O102" s="4">
        <v>106.9</v>
      </c>
      <c r="P102" s="4">
        <v>119.7</v>
      </c>
      <c r="Q102" s="4">
        <v>154.69999999999999</v>
      </c>
      <c r="R102" s="4">
        <v>1778.5</v>
      </c>
    </row>
    <row r="103" spans="1:18" x14ac:dyDescent="0.25">
      <c r="A103" t="s">
        <v>75</v>
      </c>
      <c r="B103" t="s">
        <v>97</v>
      </c>
      <c r="C103" s="3" t="s">
        <v>79</v>
      </c>
      <c r="D103" s="6" t="s">
        <v>108</v>
      </c>
      <c r="E103" s="3">
        <v>58206</v>
      </c>
      <c r="F103" s="4">
        <v>194.3</v>
      </c>
      <c r="G103" s="4">
        <v>226.1</v>
      </c>
      <c r="H103" s="4">
        <v>212.9</v>
      </c>
      <c r="I103" s="4">
        <v>125.3</v>
      </c>
      <c r="J103" s="4">
        <v>89.5</v>
      </c>
      <c r="K103" s="4">
        <v>128.30000000000001</v>
      </c>
      <c r="L103" s="4">
        <v>53</v>
      </c>
      <c r="M103" s="4">
        <v>59.4</v>
      </c>
      <c r="N103" s="4">
        <v>43.2</v>
      </c>
      <c r="O103" s="4">
        <v>97.7</v>
      </c>
      <c r="P103" s="4">
        <v>101</v>
      </c>
      <c r="Q103" s="4">
        <v>133.4</v>
      </c>
      <c r="R103" s="4">
        <v>1404.2</v>
      </c>
    </row>
    <row r="104" spans="1:18" x14ac:dyDescent="0.25">
      <c r="A104" t="s">
        <v>75</v>
      </c>
      <c r="B104" t="s">
        <v>97</v>
      </c>
      <c r="C104" s="3" t="s">
        <v>78</v>
      </c>
      <c r="D104" s="6" t="s">
        <v>109</v>
      </c>
      <c r="E104" s="3">
        <v>58023</v>
      </c>
      <c r="F104" s="4">
        <v>173.5</v>
      </c>
      <c r="G104" s="4">
        <v>213.2</v>
      </c>
      <c r="H104" s="4">
        <v>235.7</v>
      </c>
      <c r="I104" s="4">
        <v>139.5</v>
      </c>
      <c r="J104" s="4">
        <v>109.6</v>
      </c>
      <c r="K104" s="4">
        <v>148.19999999999999</v>
      </c>
      <c r="L104" s="4">
        <v>60</v>
      </c>
      <c r="M104" s="4">
        <v>64.7</v>
      </c>
      <c r="N104" s="4">
        <v>50.9</v>
      </c>
      <c r="O104" s="4">
        <v>107.5</v>
      </c>
      <c r="P104" s="4">
        <v>105.5</v>
      </c>
      <c r="Q104" s="4">
        <v>140.1</v>
      </c>
      <c r="R104" s="4">
        <v>1562.1</v>
      </c>
    </row>
    <row r="105" spans="1:18" x14ac:dyDescent="0.25">
      <c r="A105" t="s">
        <v>75</v>
      </c>
      <c r="B105" t="s">
        <v>97</v>
      </c>
      <c r="C105" s="7" t="s">
        <v>96</v>
      </c>
      <c r="D105" s="8" t="s">
        <v>110</v>
      </c>
      <c r="E105" s="7">
        <v>58198</v>
      </c>
      <c r="F105" s="4">
        <v>166.6</v>
      </c>
      <c r="G105" s="4">
        <v>224.7</v>
      </c>
      <c r="H105" s="4">
        <v>228.2</v>
      </c>
      <c r="I105" s="4">
        <v>182.2</v>
      </c>
      <c r="J105" s="4">
        <v>158</v>
      </c>
      <c r="K105" s="4">
        <v>195.3</v>
      </c>
      <c r="L105" s="4">
        <v>109.4</v>
      </c>
      <c r="M105" s="4">
        <v>76.5</v>
      </c>
      <c r="N105" s="4">
        <v>69.2</v>
      </c>
      <c r="O105" s="4">
        <v>105.5</v>
      </c>
      <c r="P105" s="4">
        <v>115.1</v>
      </c>
      <c r="Q105" s="4">
        <v>147.4</v>
      </c>
      <c r="R105" s="4">
        <v>1864.7</v>
      </c>
    </row>
    <row r="106" spans="1:18" x14ac:dyDescent="0.25">
      <c r="A106" t="s">
        <v>75</v>
      </c>
      <c r="B106" t="s">
        <v>97</v>
      </c>
      <c r="C106" s="3" t="s">
        <v>82</v>
      </c>
      <c r="D106" s="6" t="s">
        <v>157</v>
      </c>
      <c r="E106" s="3">
        <v>58147</v>
      </c>
      <c r="F106" s="4">
        <v>171.5</v>
      </c>
      <c r="G106" s="4">
        <v>192.1</v>
      </c>
      <c r="H106" s="4">
        <v>209.4</v>
      </c>
      <c r="I106" s="4">
        <v>148.4</v>
      </c>
      <c r="J106" s="4">
        <v>127.6</v>
      </c>
      <c r="K106" s="4">
        <v>112</v>
      </c>
      <c r="L106" s="4">
        <v>68.400000000000006</v>
      </c>
      <c r="M106" s="4">
        <v>45.7</v>
      </c>
      <c r="N106" s="4">
        <v>47.1</v>
      </c>
      <c r="O106" s="4">
        <v>90.4</v>
      </c>
      <c r="P106" s="4">
        <v>108.4</v>
      </c>
      <c r="Q106" s="4">
        <v>155.5</v>
      </c>
      <c r="R106" s="4">
        <v>1481</v>
      </c>
    </row>
    <row r="107" spans="1:18" x14ac:dyDescent="0.25">
      <c r="A107" t="s">
        <v>75</v>
      </c>
      <c r="B107" t="s">
        <v>97</v>
      </c>
      <c r="C107" s="3" t="s">
        <v>111</v>
      </c>
      <c r="D107" s="6" t="s">
        <v>112</v>
      </c>
      <c r="E107" s="3">
        <v>59019</v>
      </c>
      <c r="F107" s="4">
        <v>264.10000000000002</v>
      </c>
      <c r="G107" s="4">
        <v>325.89999999999998</v>
      </c>
      <c r="H107" s="4">
        <v>318</v>
      </c>
      <c r="I107" s="4">
        <v>197</v>
      </c>
      <c r="J107" s="4">
        <v>179.5</v>
      </c>
      <c r="K107" s="4">
        <v>162.80000000000001</v>
      </c>
      <c r="L107" s="4">
        <v>105.3</v>
      </c>
      <c r="M107" s="4">
        <v>74</v>
      </c>
      <c r="N107" s="4">
        <v>57.4</v>
      </c>
      <c r="O107" s="4">
        <v>129.80000000000001</v>
      </c>
      <c r="P107" s="4">
        <v>130.69999999999999</v>
      </c>
      <c r="Q107" s="4">
        <v>204.1</v>
      </c>
      <c r="R107" s="4">
        <v>2216.4</v>
      </c>
    </row>
    <row r="108" spans="1:18" x14ac:dyDescent="0.25">
      <c r="A108" t="s">
        <v>75</v>
      </c>
      <c r="B108" t="s">
        <v>97</v>
      </c>
      <c r="C108" s="3" t="s">
        <v>84</v>
      </c>
      <c r="D108" s="6" t="s">
        <v>113</v>
      </c>
      <c r="E108" s="3">
        <v>58171</v>
      </c>
      <c r="F108" s="4">
        <v>176.3</v>
      </c>
      <c r="G108" s="4">
        <v>200</v>
      </c>
      <c r="H108" s="4">
        <v>232</v>
      </c>
      <c r="I108" s="4">
        <v>191.8</v>
      </c>
      <c r="J108" s="4">
        <v>174.7</v>
      </c>
      <c r="K108" s="4">
        <v>161.1</v>
      </c>
      <c r="L108" s="4">
        <v>89.8</v>
      </c>
      <c r="M108" s="4">
        <v>64.400000000000006</v>
      </c>
      <c r="N108" s="4">
        <v>49.5</v>
      </c>
      <c r="O108" s="4">
        <v>98.8</v>
      </c>
      <c r="P108" s="4">
        <v>107.1</v>
      </c>
      <c r="Q108" s="4">
        <v>149.9</v>
      </c>
      <c r="R108" s="4">
        <v>1659.8</v>
      </c>
    </row>
    <row r="109" spans="1:18" x14ac:dyDescent="0.25">
      <c r="A109" t="s">
        <v>75</v>
      </c>
      <c r="B109" t="s">
        <v>97</v>
      </c>
      <c r="C109" s="3" t="s">
        <v>95</v>
      </c>
      <c r="D109" s="6" t="s">
        <v>153</v>
      </c>
      <c r="E109" s="3">
        <v>58044</v>
      </c>
      <c r="F109" s="4">
        <v>199.5</v>
      </c>
      <c r="G109" s="4">
        <v>222.7</v>
      </c>
      <c r="H109" s="4">
        <v>225.9</v>
      </c>
      <c r="I109" s="4">
        <v>136.30000000000001</v>
      </c>
      <c r="J109" s="4">
        <v>120.5</v>
      </c>
      <c r="K109" s="4">
        <v>113.7</v>
      </c>
      <c r="L109" s="4">
        <v>71.7</v>
      </c>
      <c r="M109" s="4">
        <v>52.5</v>
      </c>
      <c r="N109" s="4">
        <v>49.1</v>
      </c>
      <c r="O109" s="4">
        <v>88.3</v>
      </c>
      <c r="P109" s="4">
        <v>105.3</v>
      </c>
      <c r="Q109" s="4">
        <v>162.30000000000001</v>
      </c>
      <c r="R109" s="4">
        <v>1566.3</v>
      </c>
    </row>
    <row r="110" spans="1:18" x14ac:dyDescent="0.25">
      <c r="A110" t="s">
        <v>75</v>
      </c>
      <c r="B110" t="s">
        <v>114</v>
      </c>
      <c r="C110" s="3" t="s">
        <v>98</v>
      </c>
      <c r="D110" s="6" t="s">
        <v>155</v>
      </c>
      <c r="E110">
        <v>58162</v>
      </c>
      <c r="F110" s="4">
        <v>188.8</v>
      </c>
      <c r="G110" s="4">
        <v>244.3</v>
      </c>
      <c r="H110" s="4">
        <v>224</v>
      </c>
      <c r="I110" s="4">
        <v>163.9</v>
      </c>
      <c r="J110" s="4">
        <v>118</v>
      </c>
      <c r="K110" s="4">
        <v>174</v>
      </c>
      <c r="L110" s="4">
        <v>71.2</v>
      </c>
      <c r="M110" s="4">
        <v>72</v>
      </c>
      <c r="N110" s="4">
        <v>57.4</v>
      </c>
      <c r="O110" s="4">
        <v>94.3</v>
      </c>
      <c r="P110" s="4">
        <v>107.1</v>
      </c>
      <c r="Q110" s="4">
        <v>142.1</v>
      </c>
      <c r="R110" s="4">
        <v>1675.3</v>
      </c>
    </row>
    <row r="111" spans="1:18" x14ac:dyDescent="0.25">
      <c r="A111" t="s">
        <v>75</v>
      </c>
      <c r="B111" t="s">
        <v>114</v>
      </c>
      <c r="C111" s="3" t="s">
        <v>99</v>
      </c>
      <c r="D111" s="6" t="s">
        <v>156</v>
      </c>
      <c r="E111" s="3">
        <v>58007</v>
      </c>
      <c r="F111" s="4">
        <v>195</v>
      </c>
      <c r="G111" s="4">
        <v>228.9</v>
      </c>
      <c r="H111" s="4">
        <v>237.1</v>
      </c>
      <c r="I111" s="4">
        <v>183.9</v>
      </c>
      <c r="J111" s="4">
        <v>190.1</v>
      </c>
      <c r="K111" s="4">
        <v>169.1</v>
      </c>
      <c r="L111" s="4">
        <v>119.7</v>
      </c>
      <c r="M111" s="4">
        <v>94.3</v>
      </c>
      <c r="N111" s="4">
        <v>71.3</v>
      </c>
      <c r="O111" s="4">
        <v>105</v>
      </c>
      <c r="P111" s="4">
        <v>121.9</v>
      </c>
      <c r="Q111" s="4">
        <v>156.5</v>
      </c>
      <c r="R111" s="4">
        <v>1883.3</v>
      </c>
    </row>
    <row r="112" spans="1:18" x14ac:dyDescent="0.25">
      <c r="A112" t="s">
        <v>75</v>
      </c>
      <c r="B112" t="s">
        <v>114</v>
      </c>
      <c r="C112" s="3" t="s">
        <v>92</v>
      </c>
      <c r="D112" s="6" t="s">
        <v>100</v>
      </c>
      <c r="E112" s="3">
        <v>58070</v>
      </c>
      <c r="F112" s="4">
        <v>229.2</v>
      </c>
      <c r="G112" s="4">
        <v>276.8</v>
      </c>
      <c r="H112" s="4">
        <v>264.3</v>
      </c>
      <c r="I112" s="4">
        <v>192.8</v>
      </c>
      <c r="J112" s="4">
        <v>171.4</v>
      </c>
      <c r="K112" s="4">
        <v>157</v>
      </c>
      <c r="L112" s="4">
        <v>96.1</v>
      </c>
      <c r="M112" s="4">
        <v>80.7</v>
      </c>
      <c r="N112" s="4">
        <v>55.2</v>
      </c>
      <c r="O112" s="4">
        <v>121.9</v>
      </c>
      <c r="P112" s="4">
        <v>131.5</v>
      </c>
      <c r="Q112" s="4">
        <v>180.9</v>
      </c>
      <c r="R112" s="4">
        <v>1967</v>
      </c>
    </row>
    <row r="113" spans="1:18" x14ac:dyDescent="0.25">
      <c r="A113" t="s">
        <v>75</v>
      </c>
      <c r="B113" t="s">
        <v>114</v>
      </c>
      <c r="C113" s="3" t="s">
        <v>101</v>
      </c>
      <c r="D113" s="6" t="s">
        <v>102</v>
      </c>
      <c r="E113" s="3">
        <v>58216</v>
      </c>
      <c r="F113" s="4">
        <v>150.69999999999999</v>
      </c>
      <c r="G113" s="4">
        <v>206</v>
      </c>
      <c r="H113" s="4">
        <v>188</v>
      </c>
      <c r="I113" s="4">
        <v>153.6</v>
      </c>
      <c r="J113" s="4">
        <v>101</v>
      </c>
      <c r="K113" s="4">
        <v>156.80000000000001</v>
      </c>
      <c r="L113" s="4">
        <v>86.3</v>
      </c>
      <c r="M113" s="4">
        <v>66.400000000000006</v>
      </c>
      <c r="N113" s="4">
        <v>57.3</v>
      </c>
      <c r="O113" s="4">
        <v>98</v>
      </c>
      <c r="P113" s="4">
        <v>86.5</v>
      </c>
      <c r="Q113" s="4">
        <v>128.30000000000001</v>
      </c>
      <c r="R113" s="4">
        <v>1523.8</v>
      </c>
    </row>
    <row r="114" spans="1:18" x14ac:dyDescent="0.25">
      <c r="A114" t="s">
        <v>75</v>
      </c>
      <c r="B114" t="s">
        <v>114</v>
      </c>
      <c r="C114" s="3" t="s">
        <v>81</v>
      </c>
      <c r="D114" s="6" t="s">
        <v>147</v>
      </c>
      <c r="E114" s="3">
        <v>58127</v>
      </c>
      <c r="F114" s="4">
        <v>186.5</v>
      </c>
      <c r="G114" s="4">
        <v>214.6</v>
      </c>
      <c r="H114" s="4">
        <v>231.2</v>
      </c>
      <c r="I114" s="4">
        <v>161.30000000000001</v>
      </c>
      <c r="J114" s="4">
        <v>146.19999999999999</v>
      </c>
      <c r="K114" s="4">
        <v>136.9</v>
      </c>
      <c r="L114" s="4">
        <v>88.6</v>
      </c>
      <c r="M114" s="4">
        <v>61.9</v>
      </c>
      <c r="N114" s="4">
        <v>45</v>
      </c>
      <c r="O114" s="4">
        <v>97.9</v>
      </c>
      <c r="P114" s="4">
        <v>113.2</v>
      </c>
      <c r="Q114" s="4">
        <v>152</v>
      </c>
      <c r="R114" s="4">
        <v>1645.9</v>
      </c>
    </row>
    <row r="115" spans="1:18" x14ac:dyDescent="0.25">
      <c r="A115" t="s">
        <v>75</v>
      </c>
      <c r="B115" t="s">
        <v>114</v>
      </c>
      <c r="C115" s="3" t="s">
        <v>94</v>
      </c>
      <c r="D115" s="6" t="s">
        <v>103</v>
      </c>
      <c r="E115" s="3">
        <v>58165</v>
      </c>
      <c r="F115" s="4">
        <v>216.6</v>
      </c>
      <c r="G115" s="4">
        <v>276.89999999999998</v>
      </c>
      <c r="H115" s="4">
        <v>277</v>
      </c>
      <c r="I115" s="4">
        <v>183.8</v>
      </c>
      <c r="J115" s="4">
        <v>182.6</v>
      </c>
      <c r="K115" s="4">
        <v>147.69999999999999</v>
      </c>
      <c r="L115" s="4">
        <v>88.1</v>
      </c>
      <c r="M115" s="4">
        <v>64.8</v>
      </c>
      <c r="N115" s="4">
        <v>58.3</v>
      </c>
      <c r="O115" s="4">
        <v>113.2</v>
      </c>
      <c r="P115" s="4">
        <v>136.19999999999999</v>
      </c>
      <c r="Q115" s="4">
        <v>197.2</v>
      </c>
      <c r="R115" s="4">
        <v>1908.4</v>
      </c>
    </row>
    <row r="116" spans="1:18" x14ac:dyDescent="0.25">
      <c r="A116" t="s">
        <v>75</v>
      </c>
      <c r="B116" t="s">
        <v>114</v>
      </c>
      <c r="C116" s="3" t="s">
        <v>104</v>
      </c>
      <c r="D116" s="6" t="s">
        <v>105</v>
      </c>
      <c r="E116" s="3">
        <v>58103</v>
      </c>
      <c r="F116" s="4">
        <v>179.6</v>
      </c>
      <c r="G116" s="4">
        <v>210.6</v>
      </c>
      <c r="H116" s="4">
        <v>227.6</v>
      </c>
      <c r="I116" s="4">
        <v>179</v>
      </c>
      <c r="J116" s="4">
        <v>169.4</v>
      </c>
      <c r="K116" s="4">
        <v>150</v>
      </c>
      <c r="L116" s="4">
        <v>90.3</v>
      </c>
      <c r="M116" s="4">
        <v>70.900000000000006</v>
      </c>
      <c r="N116" s="4">
        <v>53.6</v>
      </c>
      <c r="O116" s="4">
        <v>111.4</v>
      </c>
      <c r="P116" s="4">
        <v>129.19999999999999</v>
      </c>
      <c r="Q116" s="4">
        <v>149.6</v>
      </c>
      <c r="R116" s="4">
        <v>1732.2</v>
      </c>
    </row>
    <row r="117" spans="1:18" x14ac:dyDescent="0.25">
      <c r="A117" t="s">
        <v>75</v>
      </c>
      <c r="B117" t="s">
        <v>114</v>
      </c>
      <c r="C117" s="3" t="s">
        <v>106</v>
      </c>
      <c r="D117" s="6" t="s">
        <v>107</v>
      </c>
      <c r="E117" s="3">
        <v>58040</v>
      </c>
      <c r="F117" s="4">
        <v>203.2</v>
      </c>
      <c r="G117" s="4">
        <v>244.5</v>
      </c>
      <c r="H117" s="4">
        <v>251.3</v>
      </c>
      <c r="I117" s="4">
        <v>174.6</v>
      </c>
      <c r="J117" s="4">
        <v>166.7</v>
      </c>
      <c r="K117" s="4">
        <v>132.9</v>
      </c>
      <c r="L117" s="4">
        <v>96.8</v>
      </c>
      <c r="M117" s="4">
        <v>72.5</v>
      </c>
      <c r="N117" s="4">
        <v>61.9</v>
      </c>
      <c r="O117" s="4">
        <v>106.9</v>
      </c>
      <c r="P117" s="4">
        <v>119.7</v>
      </c>
      <c r="Q117" s="4">
        <v>154.69999999999999</v>
      </c>
      <c r="R117" s="4">
        <v>1778.5</v>
      </c>
    </row>
    <row r="118" spans="1:18" x14ac:dyDescent="0.25">
      <c r="A118" t="s">
        <v>75</v>
      </c>
      <c r="B118" t="s">
        <v>114</v>
      </c>
      <c r="C118" s="3" t="s">
        <v>79</v>
      </c>
      <c r="D118" s="6" t="s">
        <v>108</v>
      </c>
      <c r="E118" s="3">
        <v>58206</v>
      </c>
      <c r="F118" s="4">
        <v>194.3</v>
      </c>
      <c r="G118" s="4">
        <v>226.1</v>
      </c>
      <c r="H118" s="4">
        <v>212.9</v>
      </c>
      <c r="I118" s="4">
        <v>125.3</v>
      </c>
      <c r="J118" s="4">
        <v>89.5</v>
      </c>
      <c r="K118" s="4">
        <v>128.30000000000001</v>
      </c>
      <c r="L118" s="4">
        <v>53</v>
      </c>
      <c r="M118" s="4">
        <v>59.4</v>
      </c>
      <c r="N118" s="4">
        <v>43.2</v>
      </c>
      <c r="O118" s="4">
        <v>97.7</v>
      </c>
      <c r="P118" s="4">
        <v>101</v>
      </c>
      <c r="Q118" s="4">
        <v>133.4</v>
      </c>
      <c r="R118" s="4">
        <v>1404.2</v>
      </c>
    </row>
    <row r="119" spans="1:18" x14ac:dyDescent="0.25">
      <c r="A119" t="s">
        <v>75</v>
      </c>
      <c r="B119" t="s">
        <v>114</v>
      </c>
      <c r="C119" s="3" t="s">
        <v>78</v>
      </c>
      <c r="D119" s="6" t="s">
        <v>109</v>
      </c>
      <c r="E119" s="3">
        <v>58023</v>
      </c>
      <c r="F119" s="4">
        <v>173.5</v>
      </c>
      <c r="G119" s="4">
        <v>213.2</v>
      </c>
      <c r="H119" s="4">
        <v>235.7</v>
      </c>
      <c r="I119" s="4">
        <v>139.5</v>
      </c>
      <c r="J119" s="4">
        <v>109.6</v>
      </c>
      <c r="K119" s="4">
        <v>148.19999999999999</v>
      </c>
      <c r="L119" s="4">
        <v>60</v>
      </c>
      <c r="M119" s="4">
        <v>64.7</v>
      </c>
      <c r="N119" s="4">
        <v>50.9</v>
      </c>
      <c r="O119" s="4">
        <v>107.5</v>
      </c>
      <c r="P119" s="4">
        <v>105.5</v>
      </c>
      <c r="Q119" s="4">
        <v>140.1</v>
      </c>
      <c r="R119" s="4">
        <v>1562.1</v>
      </c>
    </row>
    <row r="120" spans="1:18" x14ac:dyDescent="0.25">
      <c r="A120" t="s">
        <v>75</v>
      </c>
      <c r="B120" t="s">
        <v>114</v>
      </c>
      <c r="C120" s="7" t="s">
        <v>96</v>
      </c>
      <c r="D120" s="9" t="s">
        <v>110</v>
      </c>
      <c r="E120" s="7">
        <v>58198</v>
      </c>
      <c r="F120" s="10">
        <v>166.6</v>
      </c>
      <c r="G120" s="10">
        <v>224.7</v>
      </c>
      <c r="H120" s="10">
        <v>228.2</v>
      </c>
      <c r="I120" s="10">
        <v>182.2</v>
      </c>
      <c r="J120" s="10">
        <v>158</v>
      </c>
      <c r="K120" s="10">
        <v>195.3</v>
      </c>
      <c r="L120" s="10">
        <v>109.4</v>
      </c>
      <c r="M120" s="10">
        <v>76.5</v>
      </c>
      <c r="N120" s="10">
        <v>69.2</v>
      </c>
      <c r="O120" s="10">
        <v>105.5</v>
      </c>
      <c r="P120" s="10">
        <v>115.1</v>
      </c>
      <c r="Q120" s="10">
        <v>147.4</v>
      </c>
      <c r="R120" s="10">
        <v>1864.7</v>
      </c>
    </row>
    <row r="121" spans="1:18" x14ac:dyDescent="0.25">
      <c r="A121" t="s">
        <v>75</v>
      </c>
      <c r="B121" t="s">
        <v>114</v>
      </c>
      <c r="C121" s="3" t="s">
        <v>82</v>
      </c>
      <c r="D121" s="6" t="s">
        <v>157</v>
      </c>
      <c r="E121" s="3">
        <v>58147</v>
      </c>
      <c r="F121" s="4">
        <v>171.5</v>
      </c>
      <c r="G121" s="4">
        <v>192.1</v>
      </c>
      <c r="H121" s="4">
        <v>209.4</v>
      </c>
      <c r="I121" s="4">
        <v>148.4</v>
      </c>
      <c r="J121" s="4">
        <v>127.6</v>
      </c>
      <c r="K121" s="4">
        <v>112</v>
      </c>
      <c r="L121" s="4">
        <v>68.400000000000006</v>
      </c>
      <c r="M121" s="4">
        <v>45.7</v>
      </c>
      <c r="N121" s="4">
        <v>47.1</v>
      </c>
      <c r="O121" s="4">
        <v>90.4</v>
      </c>
      <c r="P121" s="4">
        <v>108.4</v>
      </c>
      <c r="Q121" s="4">
        <v>155.5</v>
      </c>
      <c r="R121" s="4">
        <v>1481</v>
      </c>
    </row>
    <row r="122" spans="1:18" x14ac:dyDescent="0.25">
      <c r="A122" t="s">
        <v>75</v>
      </c>
      <c r="B122" t="s">
        <v>114</v>
      </c>
      <c r="C122" s="3" t="s">
        <v>111</v>
      </c>
      <c r="D122" s="6" t="s">
        <v>112</v>
      </c>
      <c r="E122" s="3">
        <v>58019</v>
      </c>
      <c r="F122" s="4">
        <v>264.10000000000002</v>
      </c>
      <c r="G122" s="4">
        <v>325.89999999999998</v>
      </c>
      <c r="H122" s="4">
        <v>318</v>
      </c>
      <c r="I122" s="4">
        <v>197</v>
      </c>
      <c r="J122" s="4">
        <v>179.5</v>
      </c>
      <c r="K122" s="4">
        <v>162.80000000000001</v>
      </c>
      <c r="L122" s="4">
        <v>105.3</v>
      </c>
      <c r="M122" s="4">
        <v>74</v>
      </c>
      <c r="N122" s="4">
        <v>57.4</v>
      </c>
      <c r="O122" s="4">
        <v>129.80000000000001</v>
      </c>
      <c r="P122" s="4">
        <v>130.69999999999999</v>
      </c>
      <c r="Q122" s="4">
        <v>204.1</v>
      </c>
      <c r="R122" s="4">
        <v>2216.4</v>
      </c>
    </row>
    <row r="123" spans="1:18" x14ac:dyDescent="0.25">
      <c r="A123" t="s">
        <v>75</v>
      </c>
      <c r="B123" t="s">
        <v>114</v>
      </c>
      <c r="C123" s="3" t="s">
        <v>84</v>
      </c>
      <c r="D123" s="6" t="s">
        <v>113</v>
      </c>
      <c r="E123" s="3">
        <v>58171</v>
      </c>
      <c r="F123" s="4">
        <v>176.3</v>
      </c>
      <c r="G123" s="4">
        <v>200</v>
      </c>
      <c r="H123" s="4">
        <v>232</v>
      </c>
      <c r="I123" s="4">
        <v>191.8</v>
      </c>
      <c r="J123" s="4">
        <v>174.7</v>
      </c>
      <c r="K123" s="4">
        <v>161.1</v>
      </c>
      <c r="L123" s="4">
        <v>89.8</v>
      </c>
      <c r="M123" s="4">
        <v>64.400000000000006</v>
      </c>
      <c r="N123" s="4">
        <v>49.5</v>
      </c>
      <c r="O123" s="4">
        <v>98.8</v>
      </c>
      <c r="P123" s="4">
        <v>107.1</v>
      </c>
      <c r="Q123" s="4">
        <v>149.9</v>
      </c>
      <c r="R123" s="4">
        <v>1659.8</v>
      </c>
    </row>
    <row r="124" spans="1:18" x14ac:dyDescent="0.25">
      <c r="A124" t="s">
        <v>75</v>
      </c>
      <c r="B124" t="s">
        <v>115</v>
      </c>
      <c r="C124" s="3" t="s">
        <v>116</v>
      </c>
      <c r="D124" s="6" t="s">
        <v>117</v>
      </c>
      <c r="E124">
        <v>59007</v>
      </c>
      <c r="F124" s="4">
        <v>117.1</v>
      </c>
      <c r="G124" s="4">
        <v>149.30000000000001</v>
      </c>
      <c r="H124" s="4">
        <v>207.7</v>
      </c>
      <c r="I124" s="4">
        <v>68.2</v>
      </c>
      <c r="J124" s="4">
        <v>57.5</v>
      </c>
      <c r="K124" s="4">
        <v>99.7</v>
      </c>
      <c r="L124" s="4">
        <v>38.799999999999997</v>
      </c>
      <c r="M124" s="4">
        <v>46.8</v>
      </c>
      <c r="N124" s="4">
        <v>44.6</v>
      </c>
      <c r="O124" s="4">
        <v>86.9</v>
      </c>
      <c r="P124" s="4">
        <v>102.2</v>
      </c>
      <c r="Q124" s="4">
        <v>109.5</v>
      </c>
      <c r="R124" s="4">
        <v>1149.3</v>
      </c>
    </row>
    <row r="125" spans="1:18" x14ac:dyDescent="0.25">
      <c r="A125" t="s">
        <v>75</v>
      </c>
      <c r="B125" t="s">
        <v>115</v>
      </c>
      <c r="C125" s="3" t="s">
        <v>118</v>
      </c>
      <c r="D125" s="6" t="s">
        <v>119</v>
      </c>
      <c r="E125" s="3">
        <v>59060</v>
      </c>
      <c r="F125" s="4">
        <v>161.1</v>
      </c>
      <c r="G125" s="4">
        <v>173.2</v>
      </c>
      <c r="H125" s="4">
        <v>161.6</v>
      </c>
      <c r="I125" s="4">
        <v>98.2</v>
      </c>
      <c r="J125" s="4">
        <v>88.5</v>
      </c>
      <c r="K125" s="4">
        <v>89.1</v>
      </c>
      <c r="L125" s="4">
        <v>33</v>
      </c>
      <c r="M125" s="4">
        <v>47.9</v>
      </c>
      <c r="N125" s="4">
        <v>43.6</v>
      </c>
      <c r="O125" s="4">
        <v>100.3</v>
      </c>
      <c r="P125" s="4">
        <v>122.2</v>
      </c>
      <c r="Q125" s="4">
        <v>133</v>
      </c>
      <c r="R125" s="4">
        <v>1286.9000000000001</v>
      </c>
    </row>
    <row r="126" spans="1:18" x14ac:dyDescent="0.25">
      <c r="A126" t="s">
        <v>75</v>
      </c>
      <c r="B126" t="s">
        <v>115</v>
      </c>
      <c r="C126" s="3" t="s">
        <v>120</v>
      </c>
      <c r="D126" s="6" t="s">
        <v>121</v>
      </c>
      <c r="E126" s="3">
        <v>59047</v>
      </c>
      <c r="F126" s="4">
        <v>146.80000000000001</v>
      </c>
      <c r="G126" s="4">
        <v>166.8</v>
      </c>
      <c r="H126" s="4">
        <v>197.8</v>
      </c>
      <c r="I126" s="4">
        <v>159.4</v>
      </c>
      <c r="J126" s="4">
        <v>121.8</v>
      </c>
      <c r="K126" s="4">
        <v>123.3</v>
      </c>
      <c r="L126" s="4">
        <v>58.8</v>
      </c>
      <c r="M126" s="4">
        <v>61.9</v>
      </c>
      <c r="N126" s="4">
        <v>58.3</v>
      </c>
      <c r="O126" s="4">
        <v>95.3</v>
      </c>
      <c r="P126" s="4">
        <v>114.7</v>
      </c>
      <c r="Q126" s="4">
        <v>120.8</v>
      </c>
      <c r="R126" s="4">
        <v>1468.9</v>
      </c>
    </row>
    <row r="127" spans="1:18" x14ac:dyDescent="0.25">
      <c r="A127" t="s">
        <v>75</v>
      </c>
      <c r="B127" t="s">
        <v>115</v>
      </c>
      <c r="C127" s="3" t="s">
        <v>122</v>
      </c>
      <c r="D127" s="6" t="s">
        <v>123</v>
      </c>
      <c r="E127" s="3">
        <v>60052</v>
      </c>
      <c r="F127" s="4">
        <v>197.3</v>
      </c>
      <c r="G127" s="4">
        <v>189.1</v>
      </c>
      <c r="H127" s="4">
        <v>193</v>
      </c>
      <c r="I127" s="4">
        <v>114.5</v>
      </c>
      <c r="J127" s="4">
        <v>102.7</v>
      </c>
      <c r="K127" s="4">
        <v>95.9</v>
      </c>
      <c r="L127" s="4">
        <v>43.8</v>
      </c>
      <c r="M127" s="4">
        <v>50.7</v>
      </c>
      <c r="N127" s="4">
        <v>43.3</v>
      </c>
      <c r="O127" s="4">
        <v>100.8</v>
      </c>
      <c r="P127" s="4">
        <v>127.9</v>
      </c>
      <c r="Q127" s="4">
        <v>140</v>
      </c>
      <c r="R127" s="4">
        <v>1413.4</v>
      </c>
    </row>
    <row r="128" spans="1:18" x14ac:dyDescent="0.25">
      <c r="A128" t="s">
        <v>75</v>
      </c>
      <c r="B128" t="s">
        <v>115</v>
      </c>
      <c r="C128" s="3" t="s">
        <v>124</v>
      </c>
      <c r="D128" s="6" t="s">
        <v>125</v>
      </c>
      <c r="E128" s="3">
        <v>60031</v>
      </c>
      <c r="F128" s="4">
        <v>137.80000000000001</v>
      </c>
      <c r="G128" s="4">
        <v>174.9</v>
      </c>
      <c r="H128" s="4">
        <v>168.9</v>
      </c>
      <c r="I128" s="4">
        <v>123.8</v>
      </c>
      <c r="J128" s="4">
        <v>102.2</v>
      </c>
      <c r="K128" s="4">
        <v>108.9</v>
      </c>
      <c r="L128" s="4">
        <v>66.2</v>
      </c>
      <c r="M128" s="4">
        <v>56.9</v>
      </c>
      <c r="N128" s="4">
        <v>59.3</v>
      </c>
      <c r="O128" s="4">
        <v>84.3</v>
      </c>
      <c r="P128" s="4">
        <v>108.8</v>
      </c>
      <c r="Q128" s="4">
        <v>116</v>
      </c>
      <c r="R128" s="4">
        <v>1304.7</v>
      </c>
    </row>
    <row r="129" spans="1:18" ht="31.5" x14ac:dyDescent="0.25">
      <c r="A129" t="s">
        <v>75</v>
      </c>
      <c r="B129" t="s">
        <v>115</v>
      </c>
      <c r="C129" s="5" t="s">
        <v>126</v>
      </c>
      <c r="D129" s="6" t="s">
        <v>127</v>
      </c>
      <c r="E129" s="3">
        <v>59030</v>
      </c>
      <c r="F129" s="4">
        <v>143.19999999999999</v>
      </c>
      <c r="G129" s="4">
        <v>169.6</v>
      </c>
      <c r="H129" s="4">
        <v>197.7</v>
      </c>
      <c r="I129" s="4">
        <v>168.2</v>
      </c>
      <c r="J129" s="4">
        <v>126.8</v>
      </c>
      <c r="K129" s="4">
        <v>136.6</v>
      </c>
      <c r="L129" s="4">
        <v>74.8</v>
      </c>
      <c r="M129" s="4">
        <v>79.2</v>
      </c>
      <c r="N129" s="4">
        <v>56.4</v>
      </c>
      <c r="O129" s="4">
        <v>93</v>
      </c>
      <c r="P129" s="4">
        <v>111.5</v>
      </c>
      <c r="Q129" s="4">
        <v>121.1</v>
      </c>
      <c r="R129" s="4">
        <v>1496.6</v>
      </c>
    </row>
    <row r="130" spans="1:18" x14ac:dyDescent="0.25">
      <c r="A130" t="s">
        <v>75</v>
      </c>
      <c r="B130" t="s">
        <v>115</v>
      </c>
      <c r="C130" s="3" t="s">
        <v>128</v>
      </c>
      <c r="D130" s="6" t="s">
        <v>129</v>
      </c>
      <c r="E130" s="3">
        <v>59131</v>
      </c>
      <c r="F130" s="4">
        <v>116.2</v>
      </c>
      <c r="G130" s="4">
        <v>154.4</v>
      </c>
      <c r="H130" s="4">
        <v>147.19999999999999</v>
      </c>
      <c r="I130" s="4">
        <v>95.1</v>
      </c>
      <c r="J130" s="4">
        <v>70.900000000000006</v>
      </c>
      <c r="K130" s="4">
        <v>69.2</v>
      </c>
      <c r="L130" s="4">
        <v>36</v>
      </c>
      <c r="M130" s="4">
        <v>31.9</v>
      </c>
      <c r="N130" s="4">
        <v>38.5</v>
      </c>
      <c r="O130" s="4">
        <v>58.8</v>
      </c>
      <c r="P130" s="4">
        <v>101.5</v>
      </c>
      <c r="Q130" s="4">
        <v>126</v>
      </c>
      <c r="R130" s="4">
        <v>1098.0999999999999</v>
      </c>
    </row>
    <row r="131" spans="1:18" x14ac:dyDescent="0.25">
      <c r="A131" t="s">
        <v>75</v>
      </c>
      <c r="B131" t="s">
        <v>115</v>
      </c>
      <c r="C131" s="3" t="s">
        <v>130</v>
      </c>
      <c r="D131" s="6" t="s">
        <v>131</v>
      </c>
      <c r="E131" s="3">
        <v>59128</v>
      </c>
      <c r="F131" s="4">
        <v>135.1</v>
      </c>
      <c r="G131" s="4">
        <v>157.5</v>
      </c>
      <c r="H131" s="4">
        <v>122.1</v>
      </c>
      <c r="I131" s="4">
        <v>48</v>
      </c>
      <c r="J131" s="4">
        <v>32.4</v>
      </c>
      <c r="K131" s="4">
        <v>67.5</v>
      </c>
      <c r="L131" s="4">
        <v>15.7</v>
      </c>
      <c r="M131" s="4">
        <v>47.9</v>
      </c>
      <c r="N131" s="4">
        <v>54.1</v>
      </c>
      <c r="O131" s="4">
        <v>87.9</v>
      </c>
      <c r="P131" s="4">
        <v>107.1</v>
      </c>
      <c r="Q131" s="4">
        <v>106.8</v>
      </c>
      <c r="R131" s="4">
        <v>996.7</v>
      </c>
    </row>
    <row r="132" spans="1:18" x14ac:dyDescent="0.25">
      <c r="A132" t="s">
        <v>75</v>
      </c>
      <c r="B132" t="s">
        <v>115</v>
      </c>
      <c r="C132" s="3" t="s">
        <v>132</v>
      </c>
      <c r="D132" s="6" t="s">
        <v>133</v>
      </c>
      <c r="E132" s="3">
        <v>59055</v>
      </c>
      <c r="F132" s="4">
        <v>144.6</v>
      </c>
      <c r="G132" s="4">
        <v>147</v>
      </c>
      <c r="H132" s="4">
        <v>149.30000000000001</v>
      </c>
      <c r="I132" s="4">
        <v>81.2</v>
      </c>
      <c r="J132" s="4">
        <v>69.900000000000006</v>
      </c>
      <c r="K132" s="4">
        <v>65.099999999999994</v>
      </c>
      <c r="L132" s="4">
        <v>35.700000000000003</v>
      </c>
      <c r="M132" s="4">
        <v>42.4</v>
      </c>
      <c r="N132" s="4">
        <v>45.3</v>
      </c>
      <c r="O132" s="4">
        <v>86.5</v>
      </c>
      <c r="P132" s="4">
        <v>111.7</v>
      </c>
      <c r="Q132" s="4">
        <v>126.8</v>
      </c>
      <c r="R132" s="4">
        <v>1081.7</v>
      </c>
    </row>
    <row r="133" spans="1:18" x14ac:dyDescent="0.25">
      <c r="A133" t="s">
        <v>75</v>
      </c>
      <c r="B133" t="s">
        <v>115</v>
      </c>
      <c r="C133" s="3" t="s">
        <v>134</v>
      </c>
      <c r="D133" s="6" t="s">
        <v>135</v>
      </c>
      <c r="E133" s="3">
        <v>59032</v>
      </c>
      <c r="F133" s="4">
        <v>158.19999999999999</v>
      </c>
      <c r="G133" s="4">
        <v>186</v>
      </c>
      <c r="H133" s="4">
        <v>170.8</v>
      </c>
      <c r="I133" s="4">
        <v>105.2</v>
      </c>
      <c r="J133" s="4">
        <v>88.4</v>
      </c>
      <c r="K133" s="4">
        <v>93.3</v>
      </c>
      <c r="L133" s="4">
        <v>43.4</v>
      </c>
      <c r="M133" s="4">
        <v>55</v>
      </c>
      <c r="N133" s="4">
        <v>48.7</v>
      </c>
      <c r="O133" s="4">
        <v>83.7</v>
      </c>
      <c r="P133" s="4">
        <v>97.9</v>
      </c>
      <c r="Q133" s="4">
        <v>125.7</v>
      </c>
      <c r="R133" s="4">
        <v>1266</v>
      </c>
    </row>
    <row r="134" spans="1:18" x14ac:dyDescent="0.25">
      <c r="A134" t="s">
        <v>75</v>
      </c>
      <c r="B134" t="s">
        <v>115</v>
      </c>
      <c r="C134" s="3" t="s">
        <v>136</v>
      </c>
      <c r="D134" s="6" t="s">
        <v>137</v>
      </c>
      <c r="E134" s="3">
        <v>59122</v>
      </c>
      <c r="F134" s="4">
        <v>100.3</v>
      </c>
      <c r="G134" s="4">
        <v>140.1</v>
      </c>
      <c r="H134" s="4">
        <v>134.4</v>
      </c>
      <c r="I134" s="4">
        <v>61</v>
      </c>
      <c r="J134" s="4">
        <v>44.8</v>
      </c>
      <c r="K134" s="4">
        <v>81.3</v>
      </c>
      <c r="L134" s="4">
        <v>21.8</v>
      </c>
      <c r="M134" s="4">
        <v>38.4</v>
      </c>
      <c r="N134" s="4">
        <v>35.6</v>
      </c>
      <c r="O134" s="4">
        <v>66.2</v>
      </c>
      <c r="P134" s="4">
        <v>79.2</v>
      </c>
      <c r="Q134" s="4">
        <v>85.4</v>
      </c>
      <c r="R134" s="4">
        <v>962.6</v>
      </c>
    </row>
    <row r="135" spans="1:18" x14ac:dyDescent="0.25">
      <c r="A135" t="s">
        <v>75</v>
      </c>
      <c r="B135" t="s">
        <v>138</v>
      </c>
      <c r="C135" s="7" t="s">
        <v>98</v>
      </c>
      <c r="D135" s="11" t="s">
        <v>155</v>
      </c>
      <c r="E135" s="1">
        <v>58162</v>
      </c>
      <c r="F135" s="10">
        <v>188.8</v>
      </c>
      <c r="G135" s="10">
        <v>244.3</v>
      </c>
      <c r="H135" s="10">
        <v>224</v>
      </c>
      <c r="I135" s="10">
        <v>163.9</v>
      </c>
      <c r="J135" s="10">
        <v>118</v>
      </c>
      <c r="K135" s="10">
        <v>174</v>
      </c>
      <c r="L135" s="10">
        <v>71.2</v>
      </c>
      <c r="M135" s="10">
        <v>72</v>
      </c>
      <c r="N135" s="10">
        <v>57.4</v>
      </c>
      <c r="O135" s="10">
        <v>94.3</v>
      </c>
      <c r="P135" s="10">
        <v>107.1</v>
      </c>
      <c r="Q135" s="10">
        <v>142.1</v>
      </c>
      <c r="R135" s="10">
        <v>1675.3</v>
      </c>
    </row>
    <row r="136" spans="1:18" x14ac:dyDescent="0.25">
      <c r="A136" t="s">
        <v>75</v>
      </c>
      <c r="B136" t="s">
        <v>138</v>
      </c>
      <c r="C136" s="7" t="s">
        <v>99</v>
      </c>
      <c r="D136" s="11" t="s">
        <v>156</v>
      </c>
      <c r="E136" s="7">
        <v>58007</v>
      </c>
      <c r="F136" s="10">
        <v>195</v>
      </c>
      <c r="G136" s="10">
        <v>228.9</v>
      </c>
      <c r="H136" s="10">
        <v>237.1</v>
      </c>
      <c r="I136" s="10">
        <v>183.9</v>
      </c>
      <c r="J136" s="10">
        <v>190.1</v>
      </c>
      <c r="K136" s="10">
        <v>169.1</v>
      </c>
      <c r="L136" s="10">
        <v>119.7</v>
      </c>
      <c r="M136" s="10">
        <v>94.3</v>
      </c>
      <c r="N136" s="10">
        <v>71.3</v>
      </c>
      <c r="O136" s="10">
        <v>105</v>
      </c>
      <c r="P136" s="10">
        <v>121.9</v>
      </c>
      <c r="Q136" s="10">
        <v>156.5</v>
      </c>
      <c r="R136" s="10">
        <v>1883.3</v>
      </c>
    </row>
    <row r="137" spans="1:18" x14ac:dyDescent="0.25">
      <c r="A137" t="s">
        <v>75</v>
      </c>
      <c r="B137" t="s">
        <v>138</v>
      </c>
      <c r="C137" s="7" t="s">
        <v>92</v>
      </c>
      <c r="D137" s="11" t="s">
        <v>100</v>
      </c>
      <c r="E137" s="7">
        <v>58070</v>
      </c>
      <c r="F137" s="10">
        <v>229.2</v>
      </c>
      <c r="G137" s="10">
        <v>276.8</v>
      </c>
      <c r="H137" s="10">
        <v>264.3</v>
      </c>
      <c r="I137" s="10">
        <v>192.8</v>
      </c>
      <c r="J137" s="10">
        <v>171.4</v>
      </c>
      <c r="K137" s="10">
        <v>157</v>
      </c>
      <c r="L137" s="10">
        <v>96.1</v>
      </c>
      <c r="M137" s="10">
        <v>80.7</v>
      </c>
      <c r="N137" s="10">
        <v>55.2</v>
      </c>
      <c r="O137" s="10">
        <v>121.9</v>
      </c>
      <c r="P137" s="10">
        <v>131.5</v>
      </c>
      <c r="Q137" s="10">
        <v>180.9</v>
      </c>
      <c r="R137" s="10">
        <v>1967</v>
      </c>
    </row>
    <row r="138" spans="1:18" x14ac:dyDescent="0.25">
      <c r="A138" t="s">
        <v>75</v>
      </c>
      <c r="B138" t="s">
        <v>138</v>
      </c>
      <c r="C138" s="7" t="s">
        <v>81</v>
      </c>
      <c r="D138" s="11" t="s">
        <v>147</v>
      </c>
      <c r="E138" s="7">
        <v>58127</v>
      </c>
      <c r="F138" s="10">
        <v>186.5</v>
      </c>
      <c r="G138" s="10">
        <v>214.6</v>
      </c>
      <c r="H138" s="10">
        <v>231.2</v>
      </c>
      <c r="I138" s="10">
        <v>161.30000000000001</v>
      </c>
      <c r="J138" s="10">
        <v>146.19999999999999</v>
      </c>
      <c r="K138" s="10">
        <v>136.9</v>
      </c>
      <c r="L138" s="10">
        <v>88.6</v>
      </c>
      <c r="M138" s="10">
        <v>61.9</v>
      </c>
      <c r="N138" s="10">
        <v>45</v>
      </c>
      <c r="O138" s="10">
        <v>97.9</v>
      </c>
      <c r="P138" s="10">
        <v>113.2</v>
      </c>
      <c r="Q138" s="10">
        <v>152</v>
      </c>
      <c r="R138" s="10">
        <v>1645.9</v>
      </c>
    </row>
    <row r="139" spans="1:18" x14ac:dyDescent="0.25">
      <c r="A139" t="s">
        <v>75</v>
      </c>
      <c r="B139" t="s">
        <v>138</v>
      </c>
      <c r="C139" s="7" t="s">
        <v>79</v>
      </c>
      <c r="D139" s="11" t="s">
        <v>108</v>
      </c>
      <c r="E139" s="7">
        <v>58206</v>
      </c>
      <c r="F139" s="10">
        <v>194.3</v>
      </c>
      <c r="G139" s="10">
        <v>226.1</v>
      </c>
      <c r="H139" s="10">
        <v>212.9</v>
      </c>
      <c r="I139" s="10">
        <v>125.3</v>
      </c>
      <c r="J139" s="10">
        <v>89.5</v>
      </c>
      <c r="K139" s="10">
        <v>128.30000000000001</v>
      </c>
      <c r="L139" s="10">
        <v>53</v>
      </c>
      <c r="M139" s="10">
        <v>59.4</v>
      </c>
      <c r="N139" s="10">
        <v>43.2</v>
      </c>
      <c r="O139" s="10">
        <v>97.7</v>
      </c>
      <c r="P139" s="10">
        <v>101</v>
      </c>
      <c r="Q139" s="10">
        <v>133.4</v>
      </c>
      <c r="R139" s="10">
        <v>1404.2</v>
      </c>
    </row>
    <row r="140" spans="1:18" s="1" customFormat="1" ht="24.6" customHeight="1" x14ac:dyDescent="0.25">
      <c r="A140" s="1" t="s">
        <v>75</v>
      </c>
      <c r="B140" s="1" t="s">
        <v>138</v>
      </c>
      <c r="C140" s="7" t="s">
        <v>78</v>
      </c>
      <c r="D140" s="11" t="s">
        <v>109</v>
      </c>
      <c r="E140" s="7">
        <v>58023</v>
      </c>
      <c r="F140" s="10">
        <v>173.5</v>
      </c>
      <c r="G140" s="10">
        <v>213.2</v>
      </c>
      <c r="H140" s="10">
        <v>235.7</v>
      </c>
      <c r="I140" s="10">
        <v>139.5</v>
      </c>
      <c r="J140" s="10">
        <v>109.6</v>
      </c>
      <c r="K140" s="10">
        <v>148.19999999999999</v>
      </c>
      <c r="L140" s="10">
        <v>60</v>
      </c>
      <c r="M140" s="10">
        <v>64.7</v>
      </c>
      <c r="N140" s="10">
        <v>50.9</v>
      </c>
      <c r="O140" s="10">
        <v>107.5</v>
      </c>
      <c r="P140" s="10">
        <v>105.5</v>
      </c>
      <c r="Q140" s="10">
        <v>140.1</v>
      </c>
      <c r="R140" s="10">
        <v>1562.1</v>
      </c>
    </row>
    <row r="141" spans="1:18" x14ac:dyDescent="0.25">
      <c r="A141" t="s">
        <v>75</v>
      </c>
      <c r="B141" t="s">
        <v>138</v>
      </c>
      <c r="C141" s="7" t="s">
        <v>96</v>
      </c>
      <c r="D141" s="8" t="s">
        <v>110</v>
      </c>
      <c r="E141" s="7">
        <v>58198</v>
      </c>
      <c r="F141" s="10">
        <v>166.6</v>
      </c>
      <c r="G141" s="10">
        <v>224.7</v>
      </c>
      <c r="H141" s="10">
        <v>228.2</v>
      </c>
      <c r="I141" s="10">
        <v>182.2</v>
      </c>
      <c r="J141" s="10">
        <v>158</v>
      </c>
      <c r="K141" s="10">
        <v>195.3</v>
      </c>
      <c r="L141" s="10">
        <v>109.4</v>
      </c>
      <c r="M141" s="10">
        <v>76.5</v>
      </c>
      <c r="N141" s="10">
        <v>69.2</v>
      </c>
      <c r="O141" s="10">
        <v>105.5</v>
      </c>
      <c r="P141" s="10">
        <v>115.1</v>
      </c>
      <c r="Q141" s="10">
        <v>147.4</v>
      </c>
      <c r="R141" s="10">
        <v>1864.7</v>
      </c>
    </row>
    <row r="142" spans="1:18" x14ac:dyDescent="0.25">
      <c r="A142" t="s">
        <v>75</v>
      </c>
      <c r="B142" t="s">
        <v>138</v>
      </c>
      <c r="C142" s="7" t="s">
        <v>82</v>
      </c>
      <c r="D142" s="11" t="s">
        <v>157</v>
      </c>
      <c r="E142" s="7">
        <v>58147</v>
      </c>
      <c r="F142" s="10">
        <v>171.5</v>
      </c>
      <c r="G142" s="10">
        <v>192.1</v>
      </c>
      <c r="H142" s="10">
        <v>209.4</v>
      </c>
      <c r="I142" s="10">
        <v>148.4</v>
      </c>
      <c r="J142" s="10">
        <v>127.6</v>
      </c>
      <c r="K142" s="10">
        <v>112</v>
      </c>
      <c r="L142" s="10">
        <v>68.400000000000006</v>
      </c>
      <c r="M142" s="10">
        <v>45.7</v>
      </c>
      <c r="N142" s="10">
        <v>47.1</v>
      </c>
      <c r="O142" s="10">
        <v>90.4</v>
      </c>
      <c r="P142" s="10">
        <v>108.4</v>
      </c>
      <c r="Q142" s="10">
        <v>155.5</v>
      </c>
      <c r="R142" s="10">
        <v>1481</v>
      </c>
    </row>
    <row r="143" spans="1:18" x14ac:dyDescent="0.25">
      <c r="A143" t="s">
        <v>75</v>
      </c>
      <c r="B143" t="s">
        <v>138</v>
      </c>
      <c r="C143" s="7" t="s">
        <v>84</v>
      </c>
      <c r="D143" s="11" t="s">
        <v>113</v>
      </c>
      <c r="E143" s="7">
        <v>58171</v>
      </c>
      <c r="F143" s="10">
        <v>176.3</v>
      </c>
      <c r="G143" s="10">
        <v>200</v>
      </c>
      <c r="H143" s="10">
        <v>232</v>
      </c>
      <c r="I143" s="10">
        <v>191.8</v>
      </c>
      <c r="J143" s="10">
        <v>174.7</v>
      </c>
      <c r="K143" s="10">
        <v>161.1</v>
      </c>
      <c r="L143" s="10">
        <v>89.8</v>
      </c>
      <c r="M143" s="10">
        <v>64.400000000000006</v>
      </c>
      <c r="N143" s="10">
        <v>49.5</v>
      </c>
      <c r="O143" s="10">
        <v>98.8</v>
      </c>
      <c r="P143" s="10">
        <v>107.1</v>
      </c>
      <c r="Q143" s="10">
        <v>149.9</v>
      </c>
      <c r="R143" s="10">
        <v>1659.8</v>
      </c>
    </row>
    <row r="144" spans="1:18" s="1" customFormat="1" ht="25.5" customHeight="1" x14ac:dyDescent="0.25">
      <c r="A144" s="1" t="s">
        <v>75</v>
      </c>
      <c r="B144" s="1" t="s">
        <v>138</v>
      </c>
      <c r="C144" s="7" t="s">
        <v>94</v>
      </c>
      <c r="D144" s="11" t="s">
        <v>103</v>
      </c>
      <c r="E144" s="7">
        <v>58165</v>
      </c>
      <c r="F144" s="10">
        <v>216.6</v>
      </c>
      <c r="G144" s="10">
        <v>276.89999999999998</v>
      </c>
      <c r="H144" s="10">
        <v>277</v>
      </c>
      <c r="I144" s="10">
        <v>183.8</v>
      </c>
      <c r="J144" s="10">
        <v>182.6</v>
      </c>
      <c r="K144" s="10">
        <v>147.69999999999999</v>
      </c>
      <c r="L144" s="10">
        <v>88.1</v>
      </c>
      <c r="M144" s="10">
        <v>64.8</v>
      </c>
      <c r="N144" s="10">
        <v>58.3</v>
      </c>
      <c r="O144" s="10">
        <v>113.2</v>
      </c>
      <c r="P144" s="10">
        <v>136.19999999999999</v>
      </c>
      <c r="Q144" s="10">
        <v>197.2</v>
      </c>
      <c r="R144" s="10">
        <v>1908.4</v>
      </c>
    </row>
    <row r="145" spans="1:18" x14ac:dyDescent="0.25">
      <c r="A145" t="s">
        <v>75</v>
      </c>
      <c r="B145" t="s">
        <v>138</v>
      </c>
      <c r="C145" s="3" t="s">
        <v>76</v>
      </c>
      <c r="D145" s="6" t="s">
        <v>142</v>
      </c>
      <c r="E145">
        <v>58214</v>
      </c>
      <c r="F145" s="4">
        <v>144.30000000000001</v>
      </c>
      <c r="G145" s="4">
        <v>143.80000000000001</v>
      </c>
      <c r="H145" s="4">
        <v>181.4</v>
      </c>
      <c r="I145" s="4">
        <v>108.6</v>
      </c>
      <c r="J145" s="4">
        <v>66</v>
      </c>
      <c r="K145" s="4">
        <v>105.3</v>
      </c>
      <c r="L145" s="4">
        <v>34.5</v>
      </c>
      <c r="M145" s="4">
        <v>56</v>
      </c>
      <c r="N145" s="4">
        <v>43.2</v>
      </c>
      <c r="O145" s="4">
        <v>92.9</v>
      </c>
      <c r="P145" s="4">
        <v>91.5</v>
      </c>
      <c r="Q145" s="4">
        <v>140.6</v>
      </c>
      <c r="R145" s="4">
        <v>1220.4000000000001</v>
      </c>
    </row>
    <row r="146" spans="1:18" x14ac:dyDescent="0.25">
      <c r="A146" t="s">
        <v>75</v>
      </c>
      <c r="B146" t="s">
        <v>138</v>
      </c>
      <c r="C146" s="3" t="s">
        <v>77</v>
      </c>
      <c r="D146" s="6" t="s">
        <v>143</v>
      </c>
      <c r="E146" s="3">
        <v>58201</v>
      </c>
      <c r="F146" s="4">
        <v>129.6</v>
      </c>
      <c r="G146" s="4">
        <v>189.4</v>
      </c>
      <c r="H146" s="4">
        <v>174.4</v>
      </c>
      <c r="I146" s="4">
        <v>98.8</v>
      </c>
      <c r="J146" s="4">
        <v>81.5</v>
      </c>
      <c r="K146" s="4">
        <v>99.7</v>
      </c>
      <c r="L146" s="4">
        <v>36.200000000000003</v>
      </c>
      <c r="M146" s="4">
        <v>47</v>
      </c>
      <c r="N146" s="4">
        <v>37.200000000000003</v>
      </c>
      <c r="O146" s="4">
        <v>76.5</v>
      </c>
      <c r="P146" s="4">
        <v>95.6</v>
      </c>
      <c r="Q146" s="4">
        <v>124.7</v>
      </c>
      <c r="R146" s="4">
        <v>1102.0999999999999</v>
      </c>
    </row>
    <row r="147" spans="1:18" x14ac:dyDescent="0.25">
      <c r="A147" t="s">
        <v>75</v>
      </c>
      <c r="B147" t="s">
        <v>138</v>
      </c>
      <c r="C147" s="3" t="s">
        <v>80</v>
      </c>
      <c r="D147" s="6" t="s">
        <v>146</v>
      </c>
      <c r="E147" s="3">
        <v>58199</v>
      </c>
      <c r="F147" s="4">
        <v>157.30000000000001</v>
      </c>
      <c r="G147" s="4">
        <v>200.3</v>
      </c>
      <c r="H147" s="4">
        <v>196.3</v>
      </c>
      <c r="I147" s="4">
        <v>98.2</v>
      </c>
      <c r="J147" s="4">
        <v>83.2</v>
      </c>
      <c r="K147" s="4">
        <v>100.9</v>
      </c>
      <c r="L147" s="4">
        <v>40.799999999999997</v>
      </c>
      <c r="M147" s="4">
        <v>54.2</v>
      </c>
      <c r="N147" s="4">
        <v>47.4</v>
      </c>
      <c r="O147" s="4">
        <v>94.2</v>
      </c>
      <c r="P147" s="4">
        <v>103.3</v>
      </c>
      <c r="Q147" s="4">
        <v>134.69999999999999</v>
      </c>
      <c r="R147" s="4">
        <v>1323.8</v>
      </c>
    </row>
    <row r="148" spans="1:18" x14ac:dyDescent="0.25">
      <c r="A148" t="s">
        <v>75</v>
      </c>
      <c r="B148" t="s">
        <v>138</v>
      </c>
      <c r="C148" s="3" t="s">
        <v>86</v>
      </c>
      <c r="D148" s="3" t="s">
        <v>87</v>
      </c>
      <c r="E148" s="3">
        <v>58015</v>
      </c>
      <c r="F148" s="4">
        <v>143.80000000000001</v>
      </c>
      <c r="G148" s="4">
        <v>160.19999999999999</v>
      </c>
      <c r="H148" s="4">
        <v>180.6</v>
      </c>
      <c r="I148" s="4">
        <v>126.4</v>
      </c>
      <c r="J148" s="4">
        <v>112.8</v>
      </c>
      <c r="K148" s="4">
        <v>100.9</v>
      </c>
      <c r="L148" s="4">
        <v>74.900000000000006</v>
      </c>
      <c r="M148" s="4">
        <v>54.4</v>
      </c>
      <c r="N148" s="4">
        <v>47.5</v>
      </c>
      <c r="O148" s="4">
        <v>72.400000000000006</v>
      </c>
      <c r="P148" s="4">
        <v>89.8</v>
      </c>
      <c r="Q148" s="4">
        <v>120.5</v>
      </c>
      <c r="R148" s="4">
        <v>1276.2</v>
      </c>
    </row>
    <row r="149" spans="1:18" x14ac:dyDescent="0.25">
      <c r="A149" t="s">
        <v>75</v>
      </c>
      <c r="B149" t="s">
        <v>138</v>
      </c>
      <c r="C149" s="3" t="s">
        <v>139</v>
      </c>
      <c r="D149" s="1" t="s">
        <v>140</v>
      </c>
      <c r="E149" s="1">
        <v>58061</v>
      </c>
      <c r="F149" s="4">
        <v>143.6</v>
      </c>
      <c r="G149" s="4">
        <v>162.30000000000001</v>
      </c>
      <c r="H149" s="4">
        <v>187.7</v>
      </c>
      <c r="I149" s="4">
        <v>140.19999999999999</v>
      </c>
      <c r="J149" s="4">
        <v>133.4</v>
      </c>
      <c r="K149" s="4">
        <v>116.3</v>
      </c>
      <c r="L149" s="4">
        <v>86.4</v>
      </c>
      <c r="M149" s="4">
        <v>66.3</v>
      </c>
      <c r="N149" s="4">
        <v>51.9</v>
      </c>
      <c r="O149" s="4">
        <v>74.7</v>
      </c>
      <c r="P149" s="4">
        <v>90.2</v>
      </c>
      <c r="Q149" s="4">
        <v>107.6</v>
      </c>
      <c r="R149" s="4">
        <v>1358.1</v>
      </c>
    </row>
    <row r="150" spans="1:18" x14ac:dyDescent="0.25">
      <c r="A150" t="s">
        <v>75</v>
      </c>
      <c r="B150" t="s">
        <v>141</v>
      </c>
      <c r="C150" t="s">
        <v>98</v>
      </c>
      <c r="D150" s="12" t="s">
        <v>158</v>
      </c>
      <c r="E150">
        <v>58162</v>
      </c>
      <c r="F150" s="13">
        <v>188.8</v>
      </c>
      <c r="G150" s="13">
        <v>244.3</v>
      </c>
      <c r="H150" s="13">
        <v>224</v>
      </c>
      <c r="I150" s="13">
        <v>163.9</v>
      </c>
      <c r="J150" s="13">
        <v>118</v>
      </c>
      <c r="K150" s="13">
        <v>174</v>
      </c>
      <c r="L150" s="13">
        <v>71.2</v>
      </c>
      <c r="M150" s="13">
        <v>72</v>
      </c>
      <c r="N150" s="13">
        <v>57.4</v>
      </c>
      <c r="O150" s="13">
        <v>94.3</v>
      </c>
      <c r="P150" s="13">
        <v>107.1</v>
      </c>
      <c r="Q150" s="13">
        <v>142.1</v>
      </c>
      <c r="R150" s="13">
        <v>1675.3</v>
      </c>
    </row>
    <row r="151" spans="1:18" x14ac:dyDescent="0.25">
      <c r="A151" t="s">
        <v>75</v>
      </c>
      <c r="B151" t="s">
        <v>141</v>
      </c>
      <c r="C151" t="s">
        <v>99</v>
      </c>
      <c r="D151" s="12" t="s">
        <v>159</v>
      </c>
      <c r="E151">
        <v>58007</v>
      </c>
      <c r="F151" s="13">
        <v>195</v>
      </c>
      <c r="G151" s="13">
        <v>228.9</v>
      </c>
      <c r="H151" s="13">
        <v>237.1</v>
      </c>
      <c r="I151" s="13">
        <v>183.9</v>
      </c>
      <c r="J151" s="13">
        <v>190.1</v>
      </c>
      <c r="K151" s="13">
        <v>169.1</v>
      </c>
      <c r="L151" s="13">
        <v>119.7</v>
      </c>
      <c r="M151" s="13">
        <v>94.3</v>
      </c>
      <c r="N151" s="13">
        <v>71.3</v>
      </c>
      <c r="O151" s="13">
        <v>105</v>
      </c>
      <c r="P151" s="13">
        <v>121.9</v>
      </c>
      <c r="Q151" s="13">
        <v>156.5</v>
      </c>
      <c r="R151" s="13">
        <v>1883.3</v>
      </c>
    </row>
    <row r="152" spans="1:18" x14ac:dyDescent="0.25">
      <c r="A152" t="s">
        <v>75</v>
      </c>
      <c r="B152" t="s">
        <v>141</v>
      </c>
      <c r="C152" t="s">
        <v>81</v>
      </c>
      <c r="D152" s="12" t="s">
        <v>160</v>
      </c>
      <c r="E152">
        <v>58127</v>
      </c>
      <c r="F152" s="13">
        <v>186.5</v>
      </c>
      <c r="G152" s="13">
        <v>214.6</v>
      </c>
      <c r="H152" s="13">
        <v>231.2</v>
      </c>
      <c r="I152" s="13">
        <v>161.30000000000001</v>
      </c>
      <c r="J152" s="13">
        <v>146.19999999999999</v>
      </c>
      <c r="K152" s="13">
        <v>136.9</v>
      </c>
      <c r="L152" s="13">
        <v>88.6</v>
      </c>
      <c r="M152" s="13">
        <v>61.9</v>
      </c>
      <c r="N152" s="13">
        <v>45</v>
      </c>
      <c r="O152" s="13">
        <v>97.9</v>
      </c>
      <c r="P152" s="13">
        <v>113.2</v>
      </c>
      <c r="Q152" s="13">
        <v>152</v>
      </c>
      <c r="R152" s="13">
        <v>1645.9</v>
      </c>
    </row>
    <row r="153" spans="1:18" x14ac:dyDescent="0.25">
      <c r="A153" t="s">
        <v>75</v>
      </c>
      <c r="B153" t="s">
        <v>141</v>
      </c>
      <c r="C153" t="s">
        <v>79</v>
      </c>
      <c r="D153" s="12" t="s">
        <v>108</v>
      </c>
      <c r="E153">
        <v>58206</v>
      </c>
      <c r="F153" s="13">
        <v>194.3</v>
      </c>
      <c r="G153" s="13">
        <v>226.1</v>
      </c>
      <c r="H153" s="13">
        <v>212.9</v>
      </c>
      <c r="I153" s="13">
        <v>125.3</v>
      </c>
      <c r="J153" s="13">
        <v>89.5</v>
      </c>
      <c r="K153" s="13">
        <v>128.30000000000001</v>
      </c>
      <c r="L153" s="13">
        <v>53</v>
      </c>
      <c r="M153" s="13">
        <v>59.4</v>
      </c>
      <c r="N153" s="13">
        <v>43.2</v>
      </c>
      <c r="O153" s="13">
        <v>97.7</v>
      </c>
      <c r="P153" s="13">
        <v>101</v>
      </c>
      <c r="Q153" s="13">
        <v>133.4</v>
      </c>
      <c r="R153" s="13">
        <v>1404.2</v>
      </c>
    </row>
    <row r="154" spans="1:18" s="1" customFormat="1" ht="24" customHeight="1" x14ac:dyDescent="0.25">
      <c r="A154" s="1" t="s">
        <v>75</v>
      </c>
      <c r="B154" s="1" t="s">
        <v>141</v>
      </c>
      <c r="C154" s="1" t="s">
        <v>78</v>
      </c>
      <c r="D154" s="22" t="s">
        <v>109</v>
      </c>
      <c r="E154" s="1">
        <v>58023</v>
      </c>
      <c r="F154" s="15">
        <v>173.5</v>
      </c>
      <c r="G154" s="15">
        <v>213.2</v>
      </c>
      <c r="H154" s="15">
        <v>235.7</v>
      </c>
      <c r="I154" s="15">
        <v>139.5</v>
      </c>
      <c r="J154" s="15">
        <v>109.6</v>
      </c>
      <c r="K154" s="15">
        <v>148.19999999999999</v>
      </c>
      <c r="L154" s="15">
        <v>60</v>
      </c>
      <c r="M154" s="15">
        <v>64.7</v>
      </c>
      <c r="N154" s="15">
        <v>50.9</v>
      </c>
      <c r="O154" s="15">
        <v>107.5</v>
      </c>
      <c r="P154" s="15">
        <v>105.5</v>
      </c>
      <c r="Q154" s="15">
        <v>140.1</v>
      </c>
      <c r="R154" s="15">
        <v>1562.1</v>
      </c>
    </row>
    <row r="155" spans="1:18" x14ac:dyDescent="0.25">
      <c r="A155" t="s">
        <v>75</v>
      </c>
      <c r="B155" t="s">
        <v>141</v>
      </c>
      <c r="C155" s="1" t="s">
        <v>96</v>
      </c>
      <c r="D155" s="14" t="s">
        <v>110</v>
      </c>
      <c r="E155" s="1">
        <v>58198</v>
      </c>
      <c r="F155" s="15">
        <v>166.6</v>
      </c>
      <c r="G155" s="15">
        <v>224.7</v>
      </c>
      <c r="H155" s="15">
        <v>228.2</v>
      </c>
      <c r="I155" s="15">
        <v>182.2</v>
      </c>
      <c r="J155" s="15">
        <v>158</v>
      </c>
      <c r="K155" s="15">
        <v>195.3</v>
      </c>
      <c r="L155" s="15">
        <v>109.4</v>
      </c>
      <c r="M155" s="15">
        <v>76.5</v>
      </c>
      <c r="N155" s="15">
        <v>69.2</v>
      </c>
      <c r="O155" s="15">
        <v>105.5</v>
      </c>
      <c r="P155" s="15">
        <v>115.1</v>
      </c>
      <c r="Q155" s="15">
        <v>147.4</v>
      </c>
      <c r="R155" s="15">
        <v>1864.7</v>
      </c>
    </row>
    <row r="156" spans="1:18" x14ac:dyDescent="0.25">
      <c r="A156" t="s">
        <v>75</v>
      </c>
      <c r="B156" t="s">
        <v>141</v>
      </c>
      <c r="C156" t="s">
        <v>82</v>
      </c>
      <c r="D156" s="12" t="s">
        <v>161</v>
      </c>
      <c r="E156">
        <v>58147</v>
      </c>
      <c r="F156" s="13">
        <v>171.5</v>
      </c>
      <c r="G156" s="13">
        <v>192.1</v>
      </c>
      <c r="H156" s="13">
        <v>209.4</v>
      </c>
      <c r="I156" s="13">
        <v>148.4</v>
      </c>
      <c r="J156" s="13">
        <v>127.6</v>
      </c>
      <c r="K156" s="13">
        <v>112</v>
      </c>
      <c r="L156" s="13">
        <v>68.400000000000006</v>
      </c>
      <c r="M156" s="13">
        <v>45.7</v>
      </c>
      <c r="N156" s="13">
        <v>47.1</v>
      </c>
      <c r="O156" s="13">
        <v>90.4</v>
      </c>
      <c r="P156" s="13">
        <v>108.4</v>
      </c>
      <c r="Q156" s="13">
        <v>155.5</v>
      </c>
      <c r="R156" s="13">
        <v>1481</v>
      </c>
    </row>
    <row r="157" spans="1:18" x14ac:dyDescent="0.25">
      <c r="A157" t="s">
        <v>75</v>
      </c>
      <c r="B157" t="s">
        <v>141</v>
      </c>
      <c r="C157" t="s">
        <v>84</v>
      </c>
      <c r="D157" s="12" t="s">
        <v>113</v>
      </c>
      <c r="E157">
        <v>58171</v>
      </c>
      <c r="F157" s="13">
        <v>176.3</v>
      </c>
      <c r="G157" s="13">
        <v>200</v>
      </c>
      <c r="H157" s="13">
        <v>232</v>
      </c>
      <c r="I157" s="13">
        <v>191.8</v>
      </c>
      <c r="J157" s="13">
        <v>174.7</v>
      </c>
      <c r="K157" s="13">
        <v>161.1</v>
      </c>
      <c r="L157" s="13">
        <v>89.8</v>
      </c>
      <c r="M157" s="13">
        <v>64.400000000000006</v>
      </c>
      <c r="N157" s="13">
        <v>49.5</v>
      </c>
      <c r="O157" s="13">
        <v>98.8</v>
      </c>
      <c r="P157" s="13">
        <v>107.1</v>
      </c>
      <c r="Q157" s="13">
        <v>149.9</v>
      </c>
      <c r="R157" s="13">
        <v>1659.8</v>
      </c>
    </row>
    <row r="158" spans="1:18" s="1" customFormat="1" ht="23.1" customHeight="1" x14ac:dyDescent="0.25">
      <c r="A158" s="1" t="s">
        <v>75</v>
      </c>
      <c r="B158" s="1" t="s">
        <v>141</v>
      </c>
      <c r="C158" s="1" t="s">
        <v>94</v>
      </c>
      <c r="D158" s="22" t="s">
        <v>103</v>
      </c>
      <c r="E158" s="1">
        <v>58165</v>
      </c>
      <c r="F158" s="15">
        <v>216.6</v>
      </c>
      <c r="G158" s="15">
        <v>276.89999999999998</v>
      </c>
      <c r="H158" s="15">
        <v>277</v>
      </c>
      <c r="I158" s="15">
        <v>183.8</v>
      </c>
      <c r="J158" s="15">
        <v>182.6</v>
      </c>
      <c r="K158" s="15">
        <v>147.69999999999999</v>
      </c>
      <c r="L158" s="15">
        <v>88.1</v>
      </c>
      <c r="M158" s="15">
        <v>64.8</v>
      </c>
      <c r="N158" s="15">
        <v>58.3</v>
      </c>
      <c r="O158" s="15">
        <v>113.2</v>
      </c>
      <c r="P158" s="15">
        <v>136.19999999999999</v>
      </c>
      <c r="Q158" s="15">
        <v>197.2</v>
      </c>
      <c r="R158" s="15">
        <v>1908.4</v>
      </c>
    </row>
    <row r="159" spans="1:18" x14ac:dyDescent="0.25">
      <c r="A159" t="s">
        <v>75</v>
      </c>
      <c r="B159" t="s">
        <v>141</v>
      </c>
      <c r="C159" t="s">
        <v>76</v>
      </c>
      <c r="D159" s="12" t="s">
        <v>162</v>
      </c>
      <c r="E159">
        <v>58214</v>
      </c>
      <c r="F159" s="13">
        <v>144.30000000000001</v>
      </c>
      <c r="G159" s="13">
        <v>143.80000000000001</v>
      </c>
      <c r="H159" s="13">
        <v>181.4</v>
      </c>
      <c r="I159" s="13">
        <v>108.6</v>
      </c>
      <c r="J159" s="13">
        <v>66</v>
      </c>
      <c r="K159" s="13">
        <v>105.3</v>
      </c>
      <c r="L159" s="13">
        <v>34.5</v>
      </c>
      <c r="M159" s="13">
        <v>56</v>
      </c>
      <c r="N159" s="13">
        <v>43.2</v>
      </c>
      <c r="O159" s="13">
        <v>92.9</v>
      </c>
      <c r="P159" s="13">
        <v>91.5</v>
      </c>
      <c r="Q159" s="13">
        <v>140.6</v>
      </c>
      <c r="R159" s="13">
        <v>1220.4000000000001</v>
      </c>
    </row>
    <row r="160" spans="1:18" x14ac:dyDescent="0.25">
      <c r="A160" t="s">
        <v>75</v>
      </c>
      <c r="B160" t="s">
        <v>141</v>
      </c>
      <c r="C160" t="s">
        <v>77</v>
      </c>
      <c r="D160" s="12" t="s">
        <v>163</v>
      </c>
      <c r="E160">
        <v>58201</v>
      </c>
      <c r="F160" s="13">
        <v>129.6</v>
      </c>
      <c r="G160" s="13">
        <v>189.4</v>
      </c>
      <c r="H160" s="13">
        <v>174.4</v>
      </c>
      <c r="I160" s="13">
        <v>98.8</v>
      </c>
      <c r="J160" s="13">
        <v>81.5</v>
      </c>
      <c r="K160" s="13">
        <v>99.7</v>
      </c>
      <c r="L160" s="13">
        <v>36.200000000000003</v>
      </c>
      <c r="M160" s="13">
        <v>47</v>
      </c>
      <c r="N160" s="13">
        <v>37.200000000000003</v>
      </c>
      <c r="O160" s="13">
        <v>76.5</v>
      </c>
      <c r="P160" s="13">
        <v>95.6</v>
      </c>
      <c r="Q160" s="13">
        <v>124.7</v>
      </c>
      <c r="R160" s="13">
        <v>1102.0999999999999</v>
      </c>
    </row>
    <row r="161" spans="1:18" x14ac:dyDescent="0.25">
      <c r="A161" t="s">
        <v>75</v>
      </c>
      <c r="B161" t="s">
        <v>141</v>
      </c>
      <c r="C161" t="s">
        <v>101</v>
      </c>
      <c r="D161" s="16" t="s">
        <v>102</v>
      </c>
      <c r="E161">
        <v>58216</v>
      </c>
      <c r="F161" s="17">
        <v>150.69999999999999</v>
      </c>
      <c r="G161" s="17">
        <v>206</v>
      </c>
      <c r="H161" s="17">
        <v>188</v>
      </c>
      <c r="I161" s="17">
        <v>153.6</v>
      </c>
      <c r="J161" s="17">
        <v>101</v>
      </c>
      <c r="K161" s="17">
        <v>156.80000000000001</v>
      </c>
      <c r="L161" s="17">
        <v>86.3</v>
      </c>
      <c r="M161" s="17">
        <v>66.400000000000006</v>
      </c>
      <c r="N161" s="17">
        <v>57.3</v>
      </c>
      <c r="O161" s="17">
        <v>98</v>
      </c>
      <c r="P161" s="17">
        <v>86.5</v>
      </c>
      <c r="Q161" s="17">
        <v>128.30000000000001</v>
      </c>
      <c r="R161" s="17">
        <v>1523.8</v>
      </c>
    </row>
    <row r="162" spans="1:18" x14ac:dyDescent="0.25">
      <c r="A162" t="s">
        <v>75</v>
      </c>
      <c r="B162" t="s">
        <v>141</v>
      </c>
      <c r="C162" t="s">
        <v>104</v>
      </c>
      <c r="D162" s="16" t="s">
        <v>105</v>
      </c>
      <c r="E162">
        <v>58103</v>
      </c>
      <c r="F162" s="17">
        <v>179.6</v>
      </c>
      <c r="G162" s="17">
        <v>210.6</v>
      </c>
      <c r="H162" s="17">
        <v>227.6</v>
      </c>
      <c r="I162" s="17">
        <v>179</v>
      </c>
      <c r="J162" s="17">
        <v>169.4</v>
      </c>
      <c r="K162" s="17">
        <v>150</v>
      </c>
      <c r="L162" s="17">
        <v>90.3</v>
      </c>
      <c r="M162" s="17">
        <v>70.900000000000006</v>
      </c>
      <c r="N162" s="17">
        <v>53.6</v>
      </c>
      <c r="O162" s="17">
        <v>111.4</v>
      </c>
      <c r="P162" s="17">
        <v>129.19999999999999</v>
      </c>
      <c r="Q162" s="17">
        <v>149.6</v>
      </c>
      <c r="R162" s="17">
        <v>1732.2</v>
      </c>
    </row>
    <row r="163" spans="1:18" x14ac:dyDescent="0.25">
      <c r="A163" t="s">
        <v>75</v>
      </c>
      <c r="B163" t="s">
        <v>141</v>
      </c>
      <c r="C163" t="s">
        <v>106</v>
      </c>
      <c r="D163" s="16" t="s">
        <v>107</v>
      </c>
      <c r="E163">
        <v>58040</v>
      </c>
      <c r="F163" s="17">
        <v>203.2</v>
      </c>
      <c r="G163" s="17">
        <v>244.5</v>
      </c>
      <c r="H163" s="17">
        <v>251.3</v>
      </c>
      <c r="I163" s="17">
        <v>174.6</v>
      </c>
      <c r="J163" s="17">
        <v>166.7</v>
      </c>
      <c r="K163" s="17">
        <v>132.9</v>
      </c>
      <c r="L163" s="17">
        <v>96.8</v>
      </c>
      <c r="M163" s="17">
        <v>72.5</v>
      </c>
      <c r="N163" s="17">
        <v>61.9</v>
      </c>
      <c r="O163" s="17">
        <v>106.9</v>
      </c>
      <c r="P163" s="17">
        <v>119.7</v>
      </c>
      <c r="Q163" s="17">
        <v>154.69999999999999</v>
      </c>
      <c r="R163" s="17">
        <v>1778.5</v>
      </c>
    </row>
    <row r="164" spans="1:18" s="1" customFormat="1" ht="25.5" customHeight="1" x14ac:dyDescent="0.25">
      <c r="A164" s="1" t="s">
        <v>75</v>
      </c>
      <c r="B164" s="1" t="s">
        <v>141</v>
      </c>
      <c r="C164" s="1" t="s">
        <v>111</v>
      </c>
      <c r="D164" s="22" t="s">
        <v>112</v>
      </c>
      <c r="E164" s="1">
        <v>58019</v>
      </c>
      <c r="F164" s="15">
        <v>264.10000000000002</v>
      </c>
      <c r="G164" s="15">
        <v>325.89999999999998</v>
      </c>
      <c r="H164" s="15">
        <v>318</v>
      </c>
      <c r="I164" s="15">
        <v>197</v>
      </c>
      <c r="J164" s="15">
        <v>179.5</v>
      </c>
      <c r="K164" s="15">
        <v>162.80000000000001</v>
      </c>
      <c r="L164" s="15">
        <v>105.3</v>
      </c>
      <c r="M164" s="15">
        <v>74</v>
      </c>
      <c r="N164" s="15">
        <v>57.4</v>
      </c>
      <c r="O164" s="15">
        <v>129.80000000000001</v>
      </c>
      <c r="P164" s="15">
        <v>130.69999999999999</v>
      </c>
      <c r="Q164" s="15">
        <v>204.1</v>
      </c>
      <c r="R164" s="15">
        <v>2216.4</v>
      </c>
    </row>
    <row r="165" spans="1:18" x14ac:dyDescent="0.25">
      <c r="A165" t="s">
        <v>75</v>
      </c>
      <c r="B165" t="s">
        <v>141</v>
      </c>
      <c r="C165" t="s">
        <v>92</v>
      </c>
      <c r="D165" s="2" t="s">
        <v>100</v>
      </c>
      <c r="E165">
        <v>58070</v>
      </c>
      <c r="F165" s="17">
        <v>229.2</v>
      </c>
      <c r="G165" s="17">
        <v>276.8</v>
      </c>
      <c r="H165" s="17">
        <v>264.3</v>
      </c>
      <c r="I165" s="17">
        <v>192.8</v>
      </c>
      <c r="J165" s="17">
        <v>171.4</v>
      </c>
      <c r="K165" s="17">
        <v>157</v>
      </c>
      <c r="L165" s="17">
        <v>96.1</v>
      </c>
      <c r="M165" s="17">
        <v>80.7</v>
      </c>
      <c r="N165" s="17">
        <v>55.2</v>
      </c>
      <c r="O165" s="17">
        <v>121.9</v>
      </c>
      <c r="P165" s="17">
        <v>131.5</v>
      </c>
      <c r="Q165" s="17">
        <v>180.9</v>
      </c>
      <c r="R165" s="17">
        <v>1967</v>
      </c>
    </row>
    <row r="166" spans="1:18" x14ac:dyDescent="0.25">
      <c r="A166" t="s">
        <v>75</v>
      </c>
      <c r="B166" t="s">
        <v>212</v>
      </c>
      <c r="C166" s="3" t="s">
        <v>213</v>
      </c>
      <c r="D166" s="26" t="s">
        <v>323</v>
      </c>
      <c r="E166" s="24">
        <v>59150</v>
      </c>
      <c r="F166" s="21">
        <v>120.1</v>
      </c>
      <c r="G166" s="21">
        <v>237.1</v>
      </c>
      <c r="H166" s="21">
        <v>215.1</v>
      </c>
      <c r="I166" s="21">
        <v>129</v>
      </c>
      <c r="J166" s="21">
        <v>92</v>
      </c>
      <c r="K166" s="21">
        <v>155.19999999999999</v>
      </c>
      <c r="L166" s="21">
        <v>54.6</v>
      </c>
      <c r="M166" s="21">
        <v>53.4</v>
      </c>
      <c r="N166" s="21">
        <v>62.3</v>
      </c>
      <c r="O166" s="21">
        <v>129.19999999999999</v>
      </c>
      <c r="P166" s="21">
        <v>99.7</v>
      </c>
      <c r="Q166" s="21">
        <v>122.1</v>
      </c>
      <c r="R166" s="21">
        <v>1366.9</v>
      </c>
    </row>
    <row r="167" spans="1:18" x14ac:dyDescent="0.25">
      <c r="A167" t="s">
        <v>75</v>
      </c>
      <c r="B167" t="s">
        <v>212</v>
      </c>
      <c r="C167" s="3" t="s">
        <v>214</v>
      </c>
      <c r="D167" s="16" t="s">
        <v>215</v>
      </c>
      <c r="E167" s="24">
        <v>59002</v>
      </c>
      <c r="F167" s="21">
        <v>57.4</v>
      </c>
      <c r="G167" s="21">
        <v>190.1</v>
      </c>
      <c r="H167" s="21">
        <v>187.4</v>
      </c>
      <c r="I167" s="21">
        <v>122.4</v>
      </c>
      <c r="J167" s="21">
        <v>101.1</v>
      </c>
      <c r="K167" s="21">
        <v>104.7</v>
      </c>
      <c r="L167" s="21">
        <v>65</v>
      </c>
      <c r="M167" s="21">
        <v>57.8</v>
      </c>
      <c r="N167" s="21">
        <v>56.1</v>
      </c>
      <c r="O167" s="21">
        <v>87.3</v>
      </c>
      <c r="P167" s="21">
        <v>102.4</v>
      </c>
      <c r="Q167" s="21">
        <v>126.3</v>
      </c>
      <c r="R167" s="21">
        <v>1358.1</v>
      </c>
    </row>
    <row r="168" spans="1:18" x14ac:dyDescent="0.25">
      <c r="A168" t="s">
        <v>75</v>
      </c>
      <c r="B168" t="s">
        <v>212</v>
      </c>
      <c r="C168" s="3" t="s">
        <v>216</v>
      </c>
      <c r="D168" s="16" t="s">
        <v>217</v>
      </c>
      <c r="E168">
        <v>59148</v>
      </c>
      <c r="F168" s="21">
        <v>175.5</v>
      </c>
      <c r="G168" s="21">
        <v>278</v>
      </c>
      <c r="H168" s="21">
        <v>207.5</v>
      </c>
      <c r="I168" s="21">
        <v>139.30000000000001</v>
      </c>
      <c r="J168" s="21">
        <v>77.400000000000006</v>
      </c>
      <c r="K168" s="21">
        <v>129</v>
      </c>
      <c r="L168" s="21">
        <v>52.4</v>
      </c>
      <c r="M168" s="21">
        <v>55</v>
      </c>
      <c r="N168" s="21">
        <v>67.3</v>
      </c>
      <c r="O168" s="21">
        <v>154.1</v>
      </c>
      <c r="P168" s="21">
        <v>125</v>
      </c>
      <c r="Q168" s="21">
        <v>196.6</v>
      </c>
      <c r="R168" s="21">
        <v>1768.3</v>
      </c>
    </row>
    <row r="169" spans="1:18" x14ac:dyDescent="0.25">
      <c r="A169" t="s">
        <v>75</v>
      </c>
      <c r="B169" t="s">
        <v>212</v>
      </c>
      <c r="C169" t="s">
        <v>218</v>
      </c>
      <c r="D169" s="16" t="s">
        <v>219</v>
      </c>
      <c r="E169">
        <v>59110</v>
      </c>
      <c r="F169" s="21">
        <v>164.7</v>
      </c>
      <c r="G169" s="21">
        <v>189.9</v>
      </c>
      <c r="H169" s="21">
        <v>194.5</v>
      </c>
      <c r="I169" s="21">
        <v>118.4</v>
      </c>
      <c r="J169" s="21">
        <v>104.3</v>
      </c>
      <c r="K169" s="21">
        <v>88.1</v>
      </c>
      <c r="L169" s="21">
        <v>36.200000000000003</v>
      </c>
      <c r="M169" s="21">
        <v>43.3</v>
      </c>
      <c r="N169" s="21">
        <v>49.9</v>
      </c>
      <c r="O169" s="21">
        <v>86.7</v>
      </c>
      <c r="P169" s="21">
        <v>115.8</v>
      </c>
      <c r="Q169" s="21">
        <v>149.5</v>
      </c>
      <c r="R169" s="21">
        <v>1366.1</v>
      </c>
    </row>
    <row r="170" spans="1:18" x14ac:dyDescent="0.25">
      <c r="A170" t="s">
        <v>75</v>
      </c>
      <c r="B170" t="s">
        <v>212</v>
      </c>
      <c r="C170" t="s">
        <v>220</v>
      </c>
      <c r="D170" s="16" t="s">
        <v>221</v>
      </c>
      <c r="E170">
        <v>59146</v>
      </c>
      <c r="F170" s="21">
        <v>191.7</v>
      </c>
      <c r="G170" s="21">
        <v>264.60000000000002</v>
      </c>
      <c r="H170" s="21">
        <v>231.9</v>
      </c>
      <c r="I170" s="21">
        <v>117</v>
      </c>
      <c r="J170" s="21">
        <v>96.2</v>
      </c>
      <c r="K170" s="21">
        <v>123.4</v>
      </c>
      <c r="L170" s="21">
        <v>46.7</v>
      </c>
      <c r="M170" s="21">
        <v>45</v>
      </c>
      <c r="N170" s="21">
        <v>61.4</v>
      </c>
      <c r="O170" s="21">
        <v>119.9</v>
      </c>
      <c r="P170" s="21">
        <v>126.3</v>
      </c>
      <c r="Q170" s="21">
        <v>168.6</v>
      </c>
      <c r="R170" s="21">
        <v>1709.7</v>
      </c>
    </row>
    <row r="171" spans="1:18" x14ac:dyDescent="0.25">
      <c r="A171" t="s">
        <v>75</v>
      </c>
      <c r="B171" t="s">
        <v>212</v>
      </c>
      <c r="C171" t="s">
        <v>222</v>
      </c>
      <c r="D171" s="16" t="s">
        <v>223</v>
      </c>
      <c r="E171">
        <v>59147</v>
      </c>
      <c r="F171" s="21">
        <v>151.1</v>
      </c>
      <c r="G171" s="21">
        <v>218</v>
      </c>
      <c r="H171" s="21">
        <v>170.6</v>
      </c>
      <c r="I171" s="21">
        <v>101</v>
      </c>
      <c r="J171" s="21">
        <v>97.8</v>
      </c>
      <c r="K171" s="21">
        <v>94.1</v>
      </c>
      <c r="L171" s="21">
        <v>38.5</v>
      </c>
      <c r="M171" s="21">
        <v>35.1</v>
      </c>
      <c r="N171" s="21">
        <v>49</v>
      </c>
      <c r="O171" s="21">
        <v>111.6</v>
      </c>
      <c r="P171" s="21">
        <v>95.2</v>
      </c>
      <c r="Q171" s="21">
        <v>150.5</v>
      </c>
      <c r="R171" s="21">
        <v>1494</v>
      </c>
    </row>
    <row r="172" spans="1:18" s="1" customFormat="1" ht="23.1" customHeight="1" x14ac:dyDescent="0.25">
      <c r="A172" t="s">
        <v>75</v>
      </c>
      <c r="B172" t="s">
        <v>212</v>
      </c>
      <c r="C172" s="14" t="s">
        <v>126</v>
      </c>
      <c r="D172" s="22" t="s">
        <v>127</v>
      </c>
      <c r="E172" s="1">
        <v>59030</v>
      </c>
      <c r="F172" s="23">
        <v>142.9</v>
      </c>
      <c r="G172" s="23">
        <v>169.6</v>
      </c>
      <c r="H172" s="23">
        <v>197.8</v>
      </c>
      <c r="I172" s="23">
        <v>168.1</v>
      </c>
      <c r="J172" s="23">
        <v>126.8</v>
      </c>
      <c r="K172" s="23">
        <v>136.6</v>
      </c>
      <c r="L172" s="23">
        <v>74.8</v>
      </c>
      <c r="M172" s="23">
        <v>79.2</v>
      </c>
      <c r="N172" s="23">
        <v>56.4</v>
      </c>
      <c r="O172" s="23">
        <v>93</v>
      </c>
      <c r="P172" s="23">
        <v>111.5</v>
      </c>
      <c r="Q172" s="23">
        <v>121.1</v>
      </c>
      <c r="R172" s="23">
        <v>1496.6</v>
      </c>
    </row>
    <row r="173" spans="1:18" x14ac:dyDescent="0.25">
      <c r="A173" t="s">
        <v>75</v>
      </c>
      <c r="B173" t="s">
        <v>212</v>
      </c>
      <c r="C173" t="s">
        <v>134</v>
      </c>
      <c r="D173" s="16" t="s">
        <v>135</v>
      </c>
      <c r="E173">
        <v>59032</v>
      </c>
      <c r="F173" s="21">
        <v>158.19999999999999</v>
      </c>
      <c r="G173" s="21">
        <v>186</v>
      </c>
      <c r="H173" s="21">
        <v>170.8</v>
      </c>
      <c r="I173" s="21">
        <v>105.2</v>
      </c>
      <c r="J173" s="21">
        <v>88.4</v>
      </c>
      <c r="K173" s="21">
        <v>93.3</v>
      </c>
      <c r="L173" s="21">
        <v>43.4</v>
      </c>
      <c r="M173" s="21">
        <v>55</v>
      </c>
      <c r="N173" s="21">
        <v>48.7</v>
      </c>
      <c r="O173" s="21">
        <v>83.7</v>
      </c>
      <c r="P173" s="21">
        <v>97.9</v>
      </c>
      <c r="Q173" s="21">
        <v>125.7</v>
      </c>
      <c r="R173" s="21">
        <v>1266</v>
      </c>
    </row>
    <row r="174" spans="1:18" s="1" customFormat="1" ht="22.5" customHeight="1" x14ac:dyDescent="0.25">
      <c r="A174" t="s">
        <v>75</v>
      </c>
      <c r="B174" t="s">
        <v>212</v>
      </c>
      <c r="C174" s="1" t="s">
        <v>224</v>
      </c>
      <c r="D174" s="22" t="s">
        <v>225</v>
      </c>
      <c r="E174" s="1">
        <v>59138</v>
      </c>
      <c r="F174" s="23">
        <v>241.8</v>
      </c>
      <c r="G174" s="23">
        <v>299.3</v>
      </c>
      <c r="H174" s="23">
        <v>252.2</v>
      </c>
      <c r="I174" s="23">
        <v>107.3</v>
      </c>
      <c r="J174" s="23">
        <v>105.6</v>
      </c>
      <c r="K174" s="23">
        <v>115.6</v>
      </c>
      <c r="L174" s="23">
        <v>46</v>
      </c>
      <c r="M174" s="23">
        <v>63.9</v>
      </c>
      <c r="N174" s="23">
        <v>75.900000000000006</v>
      </c>
      <c r="O174" s="23">
        <v>183.2</v>
      </c>
      <c r="P174" s="23">
        <v>145.1</v>
      </c>
      <c r="Q174" s="23">
        <v>208.3</v>
      </c>
      <c r="R174" s="23">
        <v>1848.9</v>
      </c>
    </row>
    <row r="175" spans="1:18" s="1" customFormat="1" ht="25.5" customHeight="1" x14ac:dyDescent="0.25">
      <c r="A175" t="s">
        <v>75</v>
      </c>
      <c r="B175" t="s">
        <v>212</v>
      </c>
      <c r="C175" s="1" t="s">
        <v>226</v>
      </c>
      <c r="D175" s="22" t="s">
        <v>227</v>
      </c>
      <c r="E175" s="1">
        <v>59107</v>
      </c>
      <c r="F175" s="23">
        <v>201.8</v>
      </c>
      <c r="G175" s="23">
        <v>214.1</v>
      </c>
      <c r="H175" s="23">
        <v>202.9</v>
      </c>
      <c r="I175" s="23">
        <v>132.6</v>
      </c>
      <c r="J175" s="23">
        <v>104.9</v>
      </c>
      <c r="K175" s="23">
        <v>89.2</v>
      </c>
      <c r="L175" s="23">
        <v>47.3</v>
      </c>
      <c r="M175" s="23">
        <v>43.8</v>
      </c>
      <c r="N175" s="23">
        <v>46.2</v>
      </c>
      <c r="O175" s="23">
        <v>101.4</v>
      </c>
      <c r="P175" s="23">
        <v>143.6</v>
      </c>
      <c r="Q175" s="23">
        <v>144.6</v>
      </c>
      <c r="R175" s="23">
        <v>1525.4</v>
      </c>
    </row>
    <row r="176" spans="1:18" s="1" customFormat="1" ht="27.6" customHeight="1" x14ac:dyDescent="0.25">
      <c r="A176" t="s">
        <v>75</v>
      </c>
      <c r="B176" t="s">
        <v>212</v>
      </c>
      <c r="C176" s="1" t="s">
        <v>228</v>
      </c>
      <c r="D176" s="22" t="s">
        <v>229</v>
      </c>
      <c r="E176" s="1">
        <v>59078</v>
      </c>
      <c r="F176" s="23">
        <v>300.2</v>
      </c>
      <c r="G176" s="23">
        <v>294.2</v>
      </c>
      <c r="H176" s="23">
        <v>322.39999999999998</v>
      </c>
      <c r="I176" s="23">
        <v>200.1</v>
      </c>
      <c r="J176" s="23">
        <v>169.9</v>
      </c>
      <c r="K176" s="23">
        <v>157.1</v>
      </c>
      <c r="L176" s="23">
        <v>69.599999999999994</v>
      </c>
      <c r="M176" s="23">
        <v>78</v>
      </c>
      <c r="N176" s="23">
        <v>63.7</v>
      </c>
      <c r="O176" s="23">
        <v>141.19999999999999</v>
      </c>
      <c r="P176" s="23">
        <v>187.1</v>
      </c>
      <c r="Q176" s="23">
        <v>195.9</v>
      </c>
      <c r="R176" s="23">
        <v>2149.5</v>
      </c>
    </row>
    <row r="177" spans="1:18" x14ac:dyDescent="0.25">
      <c r="A177" t="s">
        <v>75</v>
      </c>
      <c r="B177" t="s">
        <v>212</v>
      </c>
      <c r="C177" t="s">
        <v>230</v>
      </c>
      <c r="D177" s="16" t="s">
        <v>231</v>
      </c>
      <c r="E177">
        <v>59151</v>
      </c>
      <c r="F177" s="21">
        <v>129.9</v>
      </c>
      <c r="G177" s="21">
        <v>273.2</v>
      </c>
      <c r="H177" s="21">
        <v>316.8</v>
      </c>
      <c r="I177" s="21">
        <v>137.19999999999999</v>
      </c>
      <c r="J177" s="21">
        <v>90.3</v>
      </c>
      <c r="K177" s="21">
        <v>126.4</v>
      </c>
      <c r="L177" s="21">
        <v>56.8</v>
      </c>
      <c r="M177" s="21">
        <v>63.3</v>
      </c>
      <c r="N177" s="21">
        <v>71.099999999999994</v>
      </c>
      <c r="O177" s="21">
        <v>143.69999999999999</v>
      </c>
      <c r="P177" s="21">
        <v>104.4</v>
      </c>
      <c r="Q177" s="21">
        <v>174.4</v>
      </c>
      <c r="R177" s="21">
        <v>1709.1</v>
      </c>
    </row>
    <row r="178" spans="1:18" x14ac:dyDescent="0.25">
      <c r="A178" t="s">
        <v>75</v>
      </c>
      <c r="B178" t="s">
        <v>212</v>
      </c>
      <c r="C178" t="s">
        <v>232</v>
      </c>
      <c r="D178" s="16" t="s">
        <v>233</v>
      </c>
      <c r="E178">
        <v>59100</v>
      </c>
      <c r="F178" s="21">
        <v>222.7</v>
      </c>
      <c r="G178" s="21">
        <v>233.5</v>
      </c>
      <c r="H178" s="21">
        <v>238.7</v>
      </c>
      <c r="I178" s="21">
        <v>132.69999999999999</v>
      </c>
      <c r="J178" s="21">
        <v>109.6</v>
      </c>
      <c r="K178" s="21">
        <v>85.6</v>
      </c>
      <c r="L178" s="21">
        <v>51.9</v>
      </c>
      <c r="M178" s="21">
        <v>39</v>
      </c>
      <c r="N178" s="21">
        <v>52.6</v>
      </c>
      <c r="O178" s="21">
        <v>115.2</v>
      </c>
      <c r="P178" s="21">
        <v>140.69999999999999</v>
      </c>
      <c r="Q178" s="21">
        <v>174.3</v>
      </c>
      <c r="R178" s="21">
        <v>1584.9</v>
      </c>
    </row>
    <row r="179" spans="1:18" x14ac:dyDescent="0.25">
      <c r="A179" t="s">
        <v>75</v>
      </c>
      <c r="B179" t="s">
        <v>234</v>
      </c>
      <c r="C179" s="25" t="s">
        <v>98</v>
      </c>
      <c r="D179" s="16" t="s">
        <v>235</v>
      </c>
      <c r="E179">
        <v>58162</v>
      </c>
      <c r="F179" s="21">
        <v>188.8</v>
      </c>
      <c r="G179" s="21">
        <v>244.3</v>
      </c>
      <c r="H179" s="21">
        <v>224</v>
      </c>
      <c r="I179" s="21">
        <v>163.9</v>
      </c>
      <c r="J179" s="21">
        <v>118</v>
      </c>
      <c r="K179" s="21">
        <v>174</v>
      </c>
      <c r="L179" s="21">
        <v>71.2</v>
      </c>
      <c r="M179" s="21">
        <v>72</v>
      </c>
      <c r="N179" s="21">
        <v>57.4</v>
      </c>
      <c r="O179" s="21">
        <v>94.3</v>
      </c>
      <c r="P179" s="21">
        <v>107.1</v>
      </c>
      <c r="Q179" s="21">
        <v>142.1</v>
      </c>
      <c r="R179" s="21">
        <v>1675.3</v>
      </c>
    </row>
    <row r="180" spans="1:18" s="1" customFormat="1" ht="21.95" customHeight="1" x14ac:dyDescent="0.25">
      <c r="A180" t="s">
        <v>75</v>
      </c>
      <c r="B180" t="s">
        <v>234</v>
      </c>
      <c r="C180" s="1" t="s">
        <v>78</v>
      </c>
      <c r="D180" s="22" t="s">
        <v>109</v>
      </c>
      <c r="E180" s="1">
        <v>58023</v>
      </c>
      <c r="F180" s="23">
        <v>173.5</v>
      </c>
      <c r="G180" s="23">
        <v>213.2</v>
      </c>
      <c r="H180" s="23">
        <v>235.7</v>
      </c>
      <c r="I180" s="23">
        <v>139.5</v>
      </c>
      <c r="J180" s="23">
        <v>109.6</v>
      </c>
      <c r="K180" s="23">
        <v>148.19999999999999</v>
      </c>
      <c r="L180" s="23">
        <v>60</v>
      </c>
      <c r="M180" s="23">
        <v>64.7</v>
      </c>
      <c r="N180" s="23">
        <v>50.9</v>
      </c>
      <c r="O180" s="23">
        <v>107.5</v>
      </c>
      <c r="P180" s="23">
        <v>105.5</v>
      </c>
      <c r="Q180" s="23">
        <v>140.1</v>
      </c>
      <c r="R180" s="23">
        <v>1562.1</v>
      </c>
    </row>
    <row r="181" spans="1:18" x14ac:dyDescent="0.25">
      <c r="A181" t="s">
        <v>75</v>
      </c>
      <c r="B181" t="s">
        <v>234</v>
      </c>
      <c r="C181" t="s">
        <v>84</v>
      </c>
      <c r="D181" s="16" t="s">
        <v>113</v>
      </c>
      <c r="E181">
        <v>58171</v>
      </c>
      <c r="F181" s="21">
        <v>176.3</v>
      </c>
      <c r="G181" s="21">
        <v>200</v>
      </c>
      <c r="H181" s="21">
        <v>232</v>
      </c>
      <c r="I181" s="21">
        <v>191.8</v>
      </c>
      <c r="J181" s="21">
        <v>174.4</v>
      </c>
      <c r="K181" s="21">
        <v>161.1</v>
      </c>
      <c r="L181" s="21">
        <v>89.8</v>
      </c>
      <c r="M181" s="21">
        <v>64.400000000000006</v>
      </c>
      <c r="N181" s="21">
        <v>49.5</v>
      </c>
      <c r="O181" s="21">
        <v>98.8</v>
      </c>
      <c r="P181" s="21">
        <v>107.1</v>
      </c>
      <c r="Q181" s="21">
        <v>149.9</v>
      </c>
      <c r="R181" s="21">
        <v>1659.8</v>
      </c>
    </row>
    <row r="182" spans="1:18" x14ac:dyDescent="0.25">
      <c r="A182" t="s">
        <v>75</v>
      </c>
      <c r="B182" t="s">
        <v>234</v>
      </c>
      <c r="C182" t="s">
        <v>81</v>
      </c>
      <c r="D182" s="16" t="s">
        <v>236</v>
      </c>
      <c r="E182">
        <v>58127</v>
      </c>
      <c r="F182" s="21">
        <v>186.5</v>
      </c>
      <c r="G182" s="21">
        <v>214.6</v>
      </c>
      <c r="H182" s="21">
        <v>231.2</v>
      </c>
      <c r="I182" s="21">
        <v>161.30000000000001</v>
      </c>
      <c r="J182" s="21">
        <v>146.19999999999999</v>
      </c>
      <c r="K182" s="21">
        <v>136.9</v>
      </c>
      <c r="L182" s="21">
        <v>88.6</v>
      </c>
      <c r="M182" s="21">
        <v>61.9</v>
      </c>
      <c r="N182" s="21">
        <v>45</v>
      </c>
      <c r="O182" s="21">
        <v>97.9</v>
      </c>
      <c r="P182" s="21">
        <v>113.2</v>
      </c>
      <c r="Q182" s="21">
        <v>152</v>
      </c>
      <c r="R182" s="21">
        <v>1645.9</v>
      </c>
    </row>
    <row r="183" spans="1:18" x14ac:dyDescent="0.25">
      <c r="A183" t="s">
        <v>75</v>
      </c>
      <c r="B183" t="s">
        <v>234</v>
      </c>
      <c r="C183" t="s">
        <v>79</v>
      </c>
      <c r="D183" s="16" t="s">
        <v>108</v>
      </c>
      <c r="E183">
        <v>58206</v>
      </c>
      <c r="F183" s="21">
        <v>194.3</v>
      </c>
      <c r="G183" s="21">
        <v>226.1</v>
      </c>
      <c r="H183" s="21">
        <v>212.9</v>
      </c>
      <c r="I183" s="21">
        <v>125.3</v>
      </c>
      <c r="J183" s="21">
        <v>89.5</v>
      </c>
      <c r="K183" s="21">
        <v>128.30000000000001</v>
      </c>
      <c r="L183" s="21">
        <v>53</v>
      </c>
      <c r="M183" s="21">
        <v>59.4</v>
      </c>
      <c r="N183" s="21">
        <v>43.2</v>
      </c>
      <c r="O183" s="21">
        <v>97.7</v>
      </c>
      <c r="P183" s="21">
        <v>101</v>
      </c>
      <c r="Q183" s="21">
        <v>133.4</v>
      </c>
      <c r="R183" s="21">
        <v>1404.2</v>
      </c>
    </row>
    <row r="184" spans="1:18" x14ac:dyDescent="0.25">
      <c r="A184" t="s">
        <v>75</v>
      </c>
      <c r="B184" t="s">
        <v>234</v>
      </c>
      <c r="C184" t="s">
        <v>99</v>
      </c>
      <c r="D184" s="16" t="s">
        <v>237</v>
      </c>
      <c r="E184">
        <v>58007</v>
      </c>
      <c r="F184" s="21">
        <v>195</v>
      </c>
      <c r="G184" s="21">
        <v>228.9</v>
      </c>
      <c r="H184" s="21">
        <v>237.1</v>
      </c>
      <c r="I184" s="21">
        <v>183.9</v>
      </c>
      <c r="J184" s="21">
        <v>190.1</v>
      </c>
      <c r="K184" s="21">
        <v>169.1</v>
      </c>
      <c r="L184" s="21">
        <v>119.7</v>
      </c>
      <c r="M184" s="21">
        <v>94.3</v>
      </c>
      <c r="N184" s="21">
        <v>71.3</v>
      </c>
      <c r="O184" s="21">
        <v>105</v>
      </c>
      <c r="P184" s="21">
        <v>121.9</v>
      </c>
      <c r="Q184" s="21">
        <v>156.5</v>
      </c>
      <c r="R184" s="21">
        <v>1883.3</v>
      </c>
    </row>
    <row r="185" spans="1:18" x14ac:dyDescent="0.25">
      <c r="A185" t="s">
        <v>75</v>
      </c>
      <c r="B185" t="s">
        <v>234</v>
      </c>
      <c r="C185" t="s">
        <v>101</v>
      </c>
      <c r="D185" s="16" t="s">
        <v>102</v>
      </c>
      <c r="E185">
        <v>58216</v>
      </c>
      <c r="F185" s="21">
        <v>150.69999999999999</v>
      </c>
      <c r="G185" s="21">
        <v>206</v>
      </c>
      <c r="H185" s="21">
        <v>188</v>
      </c>
      <c r="I185" s="21">
        <v>153.6</v>
      </c>
      <c r="J185" s="21">
        <v>101</v>
      </c>
      <c r="K185" s="21">
        <v>156.80000000000001</v>
      </c>
      <c r="L185" s="21">
        <v>86.3</v>
      </c>
      <c r="M185" s="21">
        <v>66.400000000000006</v>
      </c>
      <c r="N185" s="21">
        <v>57.3</v>
      </c>
      <c r="O185" s="21">
        <v>98</v>
      </c>
      <c r="P185" s="21">
        <v>86.5</v>
      </c>
      <c r="Q185" s="21">
        <v>128.30000000000001</v>
      </c>
      <c r="R185" s="21">
        <v>1523.8</v>
      </c>
    </row>
    <row r="186" spans="1:18" x14ac:dyDescent="0.25">
      <c r="A186" t="s">
        <v>75</v>
      </c>
      <c r="B186" t="s">
        <v>234</v>
      </c>
      <c r="C186" t="s">
        <v>92</v>
      </c>
      <c r="D186" s="16" t="s">
        <v>100</v>
      </c>
      <c r="E186">
        <v>58070</v>
      </c>
      <c r="F186" s="21">
        <v>229.2</v>
      </c>
      <c r="G186" s="21">
        <v>276.8</v>
      </c>
      <c r="H186" s="21">
        <v>264.3</v>
      </c>
      <c r="I186" s="21">
        <v>192.8</v>
      </c>
      <c r="J186" s="21">
        <v>171.4</v>
      </c>
      <c r="K186" s="21">
        <v>157</v>
      </c>
      <c r="L186" s="21">
        <v>96.1</v>
      </c>
      <c r="M186" s="21">
        <v>80.7</v>
      </c>
      <c r="N186" s="21">
        <v>55.2</v>
      </c>
      <c r="O186" s="21">
        <v>121.9</v>
      </c>
      <c r="P186" s="21">
        <v>131.5</v>
      </c>
      <c r="Q186" s="21">
        <v>180.9</v>
      </c>
      <c r="R186" s="21">
        <v>1967</v>
      </c>
    </row>
    <row r="187" spans="1:18" s="1" customFormat="1" ht="23.45" customHeight="1" x14ac:dyDescent="0.25">
      <c r="A187" t="s">
        <v>75</v>
      </c>
      <c r="B187" t="s">
        <v>234</v>
      </c>
      <c r="C187" s="1" t="s">
        <v>94</v>
      </c>
      <c r="D187" s="22" t="s">
        <v>103</v>
      </c>
      <c r="E187" s="1">
        <v>58165</v>
      </c>
      <c r="F187" s="23">
        <v>216.6</v>
      </c>
      <c r="G187" s="23">
        <v>276.89999999999998</v>
      </c>
      <c r="H187" s="23">
        <v>277</v>
      </c>
      <c r="I187" s="23">
        <v>183.8</v>
      </c>
      <c r="J187" s="23">
        <v>182.6</v>
      </c>
      <c r="K187" s="23">
        <v>147.69999999999999</v>
      </c>
      <c r="L187" s="23">
        <v>88.1</v>
      </c>
      <c r="M187" s="23">
        <v>64.8</v>
      </c>
      <c r="N187" s="23">
        <v>58.3</v>
      </c>
      <c r="O187" s="23">
        <v>113.2</v>
      </c>
      <c r="P187" s="23">
        <v>136.19999999999999</v>
      </c>
      <c r="Q187" s="23">
        <v>197.2</v>
      </c>
      <c r="R187" s="23">
        <v>1908.4</v>
      </c>
    </row>
    <row r="188" spans="1:18" x14ac:dyDescent="0.25">
      <c r="A188" t="s">
        <v>75</v>
      </c>
      <c r="B188" t="s">
        <v>234</v>
      </c>
      <c r="C188" t="s">
        <v>76</v>
      </c>
      <c r="D188" s="16" t="s">
        <v>238</v>
      </c>
      <c r="E188">
        <v>58214</v>
      </c>
      <c r="F188" s="21">
        <v>144.30000000000001</v>
      </c>
      <c r="G188" s="21">
        <v>143.80000000000001</v>
      </c>
      <c r="H188" s="21">
        <v>181.4</v>
      </c>
      <c r="I188" s="21">
        <v>108.6</v>
      </c>
      <c r="J188" s="21">
        <v>66</v>
      </c>
      <c r="K188" s="21">
        <v>105.3</v>
      </c>
      <c r="L188" s="21">
        <v>34.5</v>
      </c>
      <c r="M188" s="21">
        <v>56</v>
      </c>
      <c r="N188" s="21">
        <v>43.2</v>
      </c>
      <c r="O188" s="21">
        <v>92.9</v>
      </c>
      <c r="P188" s="21">
        <v>91.5</v>
      </c>
      <c r="Q188" s="21">
        <v>140.6</v>
      </c>
      <c r="R188" s="21">
        <v>1220.4000000000001</v>
      </c>
    </row>
    <row r="189" spans="1:18" x14ac:dyDescent="0.25">
      <c r="A189" t="s">
        <v>75</v>
      </c>
      <c r="B189" t="s">
        <v>234</v>
      </c>
      <c r="C189" t="s">
        <v>77</v>
      </c>
      <c r="D189" s="16" t="s">
        <v>239</v>
      </c>
      <c r="E189">
        <v>58201</v>
      </c>
      <c r="F189" s="21">
        <v>129.6</v>
      </c>
      <c r="G189" s="21">
        <v>189.4</v>
      </c>
      <c r="H189" s="21">
        <v>174.4</v>
      </c>
      <c r="I189" s="21">
        <v>98.8</v>
      </c>
      <c r="J189" s="21">
        <v>81.5</v>
      </c>
      <c r="K189" s="21">
        <v>99.7</v>
      </c>
      <c r="L189" s="21">
        <v>36.200000000000003</v>
      </c>
      <c r="M189" s="21">
        <v>47</v>
      </c>
      <c r="N189" s="21">
        <v>37.200000000000003</v>
      </c>
      <c r="O189" s="21">
        <v>76.5</v>
      </c>
      <c r="P189" s="21">
        <v>95.6</v>
      </c>
      <c r="Q189" s="21">
        <v>124.7</v>
      </c>
      <c r="R189" s="21">
        <v>1102.0999999999999</v>
      </c>
    </row>
    <row r="190" spans="1:18" x14ac:dyDescent="0.25">
      <c r="A190" t="s">
        <v>75</v>
      </c>
      <c r="B190" t="s">
        <v>234</v>
      </c>
      <c r="C190" t="s">
        <v>240</v>
      </c>
      <c r="D190" s="16" t="s">
        <v>241</v>
      </c>
      <c r="E190">
        <v>58015</v>
      </c>
      <c r="F190" s="21">
        <v>143.80000000000001</v>
      </c>
      <c r="G190" s="21">
        <v>160.19999999999999</v>
      </c>
      <c r="H190" s="21">
        <v>180.6</v>
      </c>
      <c r="I190" s="21">
        <v>126.4</v>
      </c>
      <c r="J190" s="21">
        <v>112.8</v>
      </c>
      <c r="K190" s="21">
        <v>100.9</v>
      </c>
      <c r="L190" s="21">
        <v>74.900000000000006</v>
      </c>
      <c r="M190" s="21">
        <v>54.4</v>
      </c>
      <c r="N190" s="21">
        <v>47.5</v>
      </c>
      <c r="O190" s="21">
        <v>72.400000000000006</v>
      </c>
      <c r="P190" s="21">
        <v>89.8</v>
      </c>
      <c r="Q190" s="21">
        <v>120.5</v>
      </c>
      <c r="R190" s="21">
        <v>1276.2</v>
      </c>
    </row>
    <row r="191" spans="1:18" x14ac:dyDescent="0.25">
      <c r="A191" t="s">
        <v>75</v>
      </c>
      <c r="B191" t="s">
        <v>234</v>
      </c>
      <c r="C191" t="s">
        <v>82</v>
      </c>
      <c r="D191" s="16" t="s">
        <v>242</v>
      </c>
      <c r="E191">
        <v>58147</v>
      </c>
      <c r="F191" s="21">
        <v>171.5</v>
      </c>
      <c r="G191" s="21">
        <v>192.1</v>
      </c>
      <c r="H191" s="21">
        <v>209.4</v>
      </c>
      <c r="I191" s="21">
        <v>148.4</v>
      </c>
      <c r="J191" s="21">
        <v>127.6</v>
      </c>
      <c r="K191" s="21">
        <v>112</v>
      </c>
      <c r="L191" s="21">
        <v>68.400000000000006</v>
      </c>
      <c r="M191" s="21">
        <v>45.7</v>
      </c>
      <c r="N191" s="21">
        <v>47.1</v>
      </c>
      <c r="O191" s="21">
        <v>90.4</v>
      </c>
      <c r="P191" s="21">
        <v>108.4</v>
      </c>
      <c r="Q191" s="21">
        <v>155.5</v>
      </c>
      <c r="R191" s="21">
        <v>1481</v>
      </c>
    </row>
    <row r="192" spans="1:18" x14ac:dyDescent="0.25">
      <c r="A192" t="s">
        <v>75</v>
      </c>
      <c r="B192" t="s">
        <v>234</v>
      </c>
      <c r="C192" t="s">
        <v>104</v>
      </c>
      <c r="D192" s="16" t="s">
        <v>105</v>
      </c>
      <c r="E192">
        <v>58103</v>
      </c>
      <c r="F192" s="21">
        <v>179.6</v>
      </c>
      <c r="G192" s="21">
        <v>210.6</v>
      </c>
      <c r="H192" s="21">
        <v>227.6</v>
      </c>
      <c r="I192" s="21">
        <v>179</v>
      </c>
      <c r="J192" s="21">
        <v>169.4</v>
      </c>
      <c r="K192" s="21">
        <v>150</v>
      </c>
      <c r="L192" s="21">
        <v>90.3</v>
      </c>
      <c r="M192" s="21">
        <v>70.900000000000006</v>
      </c>
      <c r="N192" s="21">
        <v>53.6</v>
      </c>
      <c r="O192" s="21">
        <v>111.4</v>
      </c>
      <c r="P192" s="21">
        <v>129.19999999999999</v>
      </c>
      <c r="Q192" s="21">
        <v>149.6</v>
      </c>
      <c r="R192" s="21">
        <v>1732.2</v>
      </c>
    </row>
    <row r="193" spans="1:18" x14ac:dyDescent="0.25">
      <c r="A193" t="s">
        <v>75</v>
      </c>
      <c r="B193" t="s">
        <v>234</v>
      </c>
      <c r="C193" t="s">
        <v>106</v>
      </c>
      <c r="D193" s="16" t="s">
        <v>107</v>
      </c>
      <c r="E193">
        <v>58040</v>
      </c>
      <c r="F193" s="21">
        <v>203.2</v>
      </c>
      <c r="G193" s="21">
        <v>244.5</v>
      </c>
      <c r="H193" s="21">
        <v>251.3</v>
      </c>
      <c r="I193" s="21">
        <v>174.6</v>
      </c>
      <c r="J193" s="21">
        <v>166.7</v>
      </c>
      <c r="K193" s="21">
        <v>132.9</v>
      </c>
      <c r="L193" s="21">
        <v>96.8</v>
      </c>
      <c r="M193" s="21">
        <v>72.5</v>
      </c>
      <c r="N193" s="21">
        <v>61.9</v>
      </c>
      <c r="O193" s="21">
        <v>106.9</v>
      </c>
      <c r="P193" s="21">
        <v>119.7</v>
      </c>
      <c r="Q193" s="21">
        <v>154.69999999999999</v>
      </c>
      <c r="R193" s="21">
        <v>1778.5</v>
      </c>
    </row>
    <row r="194" spans="1:18" x14ac:dyDescent="0.25">
      <c r="A194" t="s">
        <v>75</v>
      </c>
      <c r="B194" t="s">
        <v>234</v>
      </c>
      <c r="C194" t="s">
        <v>139</v>
      </c>
      <c r="D194" s="16" t="s">
        <v>140</v>
      </c>
      <c r="E194">
        <v>58061</v>
      </c>
      <c r="F194" s="21">
        <v>143.6</v>
      </c>
      <c r="G194" s="21">
        <v>162.30000000000001</v>
      </c>
      <c r="H194" s="21">
        <v>187.7</v>
      </c>
      <c r="I194" s="21">
        <v>140.19999999999999</v>
      </c>
      <c r="J194" s="21">
        <v>133.4</v>
      </c>
      <c r="K194" s="21">
        <v>116.3</v>
      </c>
      <c r="L194" s="21">
        <v>86.4</v>
      </c>
      <c r="M194" s="21">
        <v>66.3</v>
      </c>
      <c r="N194" s="21">
        <v>51.9</v>
      </c>
      <c r="O194" s="21">
        <v>74.7</v>
      </c>
      <c r="P194" s="21">
        <v>90.2</v>
      </c>
      <c r="Q194" s="21">
        <v>107.6</v>
      </c>
      <c r="R194" s="21">
        <v>1358.1</v>
      </c>
    </row>
  </sheetData>
  <pageMargins left="0.7" right="0.7" top="0.75" bottom="0.75" header="0.3" footer="0.3"/>
  <pageSetup paperSize="9" orientation="portrait" verticalDpi="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47980-646C-9D47-A6E0-76CDFD410B18}">
  <dimension ref="A4:C17"/>
  <sheetViews>
    <sheetView workbookViewId="0">
      <selection activeCell="P55" sqref="P55"/>
    </sheetView>
  </sheetViews>
  <sheetFormatPr defaultColWidth="10.625" defaultRowHeight="15.75" x14ac:dyDescent="0.25"/>
  <cols>
    <col min="1" max="1" width="4.375" bestFit="1" customWidth="1"/>
    <col min="2" max="2" width="13.375" bestFit="1" customWidth="1"/>
    <col min="3" max="3" width="13" bestFit="1" customWidth="1"/>
    <col min="4" max="4" width="12.25" bestFit="1" customWidth="1"/>
    <col min="5" max="5" width="9.25" bestFit="1" customWidth="1"/>
    <col min="6" max="6" width="9" bestFit="1" customWidth="1"/>
    <col min="7" max="7" width="12.75" bestFit="1" customWidth="1"/>
    <col min="8" max="8" width="16.125" bestFit="1" customWidth="1"/>
    <col min="9" max="9" width="14.875" bestFit="1" customWidth="1"/>
    <col min="10" max="10" width="16.125" bestFit="1" customWidth="1"/>
    <col min="11" max="11" width="11.5" bestFit="1" customWidth="1"/>
    <col min="12" max="12" width="11" bestFit="1" customWidth="1"/>
    <col min="13" max="13" width="19.375" customWidth="1"/>
    <col min="14" max="14" width="20.875" customWidth="1"/>
  </cols>
  <sheetData>
    <row r="4" spans="1:3" x14ac:dyDescent="0.25">
      <c r="B4" t="s">
        <v>114</v>
      </c>
      <c r="C4" t="s">
        <v>164</v>
      </c>
    </row>
    <row r="6" spans="1:3" x14ac:dyDescent="0.25">
      <c r="A6" s="19" t="s">
        <v>177</v>
      </c>
      <c r="B6" s="20">
        <v>192.56428571428572</v>
      </c>
      <c r="C6" s="20">
        <v>192.56428571428572</v>
      </c>
    </row>
    <row r="7" spans="1:3" x14ac:dyDescent="0.25">
      <c r="A7" s="19" t="s">
        <v>178</v>
      </c>
      <c r="B7" s="20">
        <v>234.61428571428573</v>
      </c>
      <c r="C7" s="20">
        <v>234.61428571428573</v>
      </c>
    </row>
    <row r="8" spans="1:3" x14ac:dyDescent="0.25">
      <c r="A8" s="19" t="s">
        <v>179</v>
      </c>
      <c r="B8" s="20">
        <v>238.33571428571426</v>
      </c>
      <c r="C8" s="20">
        <v>238.33571428571426</v>
      </c>
    </row>
    <row r="9" spans="1:3" x14ac:dyDescent="0.25">
      <c r="A9" s="19" t="s">
        <v>180</v>
      </c>
      <c r="B9" s="20">
        <v>169.79285714285714</v>
      </c>
      <c r="C9" s="20">
        <v>169.79285714285714</v>
      </c>
    </row>
    <row r="10" spans="1:3" x14ac:dyDescent="0.25">
      <c r="A10" s="19" t="s">
        <v>169</v>
      </c>
      <c r="B10" s="20">
        <v>148.87857142857143</v>
      </c>
      <c r="C10" s="20">
        <v>148.87857142857143</v>
      </c>
    </row>
    <row r="11" spans="1:3" x14ac:dyDescent="0.25">
      <c r="A11" s="19" t="s">
        <v>181</v>
      </c>
      <c r="B11" s="20">
        <v>152.29285714285717</v>
      </c>
      <c r="C11" s="20">
        <v>152.29285714285717</v>
      </c>
    </row>
    <row r="12" spans="1:3" x14ac:dyDescent="0.25">
      <c r="A12" s="19" t="s">
        <v>182</v>
      </c>
      <c r="B12" s="20">
        <v>87.357142857142861</v>
      </c>
      <c r="C12" s="20">
        <v>87.357142857142861</v>
      </c>
    </row>
    <row r="13" spans="1:3" x14ac:dyDescent="0.25">
      <c r="A13" s="19" t="s">
        <v>183</v>
      </c>
      <c r="B13" s="20">
        <v>69.157142857142858</v>
      </c>
      <c r="C13" s="20">
        <v>69.157142857142858</v>
      </c>
    </row>
    <row r="14" spans="1:3" x14ac:dyDescent="0.25">
      <c r="A14" s="19" t="s">
        <v>184</v>
      </c>
      <c r="B14" s="20">
        <v>55.521428571428558</v>
      </c>
      <c r="C14" s="20">
        <v>55.521428571428558</v>
      </c>
    </row>
    <row r="15" spans="1:3" x14ac:dyDescent="0.25">
      <c r="A15" s="19" t="s">
        <v>185</v>
      </c>
      <c r="B15" s="20">
        <v>105.59285714285716</v>
      </c>
      <c r="C15" s="20">
        <v>105.59285714285716</v>
      </c>
    </row>
    <row r="16" spans="1:3" x14ac:dyDescent="0.25">
      <c r="A16" s="19" t="s">
        <v>186</v>
      </c>
      <c r="B16" s="20">
        <v>115.22142857142858</v>
      </c>
      <c r="C16" s="20">
        <v>115.22142857142858</v>
      </c>
    </row>
    <row r="17" spans="1:3" x14ac:dyDescent="0.25">
      <c r="A17" s="19" t="s">
        <v>187</v>
      </c>
      <c r="B17" s="20">
        <v>156.54999999999998</v>
      </c>
      <c r="C17" s="20">
        <v>156.54999999999998</v>
      </c>
    </row>
  </sheetData>
  <pageMargins left="0.7" right="0.7" top="0.75" bottom="0.75" header="0.3" footer="0.3"/>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46D183-B39B-4DB7-9AB6-C8F0FFB66CA5}">
  <dimension ref="A1:O44"/>
  <sheetViews>
    <sheetView workbookViewId="0">
      <selection activeCell="D15" sqref="D15"/>
    </sheetView>
  </sheetViews>
  <sheetFormatPr defaultColWidth="8.875" defaultRowHeight="15.75" x14ac:dyDescent="0.25"/>
  <cols>
    <col min="1" max="3" width="37.875" customWidth="1"/>
    <col min="4" max="4" width="9.625" customWidth="1"/>
    <col min="6" max="6" width="9.375" customWidth="1"/>
    <col min="11" max="11" width="10.125" customWidth="1"/>
    <col min="12" max="12" width="14" customWidth="1"/>
    <col min="13" max="13" width="11.5" customWidth="1"/>
    <col min="14" max="15" width="13.5" customWidth="1"/>
  </cols>
  <sheetData>
    <row r="1" spans="1:15" x14ac:dyDescent="0.25">
      <c r="A1" t="s">
        <v>73</v>
      </c>
      <c r="B1" t="s">
        <v>35</v>
      </c>
      <c r="C1" t="s">
        <v>195</v>
      </c>
      <c r="D1" t="s">
        <v>198</v>
      </c>
      <c r="E1" t="s">
        <v>199</v>
      </c>
      <c r="F1" t="s">
        <v>200</v>
      </c>
      <c r="G1" t="s">
        <v>201</v>
      </c>
      <c r="H1" t="s">
        <v>202</v>
      </c>
      <c r="I1" t="s">
        <v>203</v>
      </c>
      <c r="J1" t="s">
        <v>204</v>
      </c>
      <c r="K1" t="s">
        <v>205</v>
      </c>
      <c r="L1" t="s">
        <v>206</v>
      </c>
      <c r="M1" t="s">
        <v>207</v>
      </c>
      <c r="N1" t="s">
        <v>208</v>
      </c>
      <c r="O1" t="s">
        <v>209</v>
      </c>
    </row>
    <row r="2" spans="1:15" x14ac:dyDescent="0.25">
      <c r="A2" s="15" t="s">
        <v>75</v>
      </c>
      <c r="B2" t="s">
        <v>97</v>
      </c>
      <c r="C2" t="s">
        <v>196</v>
      </c>
      <c r="D2">
        <v>193</v>
      </c>
      <c r="E2">
        <v>234</v>
      </c>
      <c r="F2">
        <v>238</v>
      </c>
      <c r="G2">
        <v>168</v>
      </c>
      <c r="H2">
        <v>147</v>
      </c>
      <c r="I2">
        <v>150</v>
      </c>
      <c r="J2">
        <v>86</v>
      </c>
      <c r="K2">
        <v>68</v>
      </c>
      <c r="L2">
        <v>55</v>
      </c>
      <c r="M2">
        <v>104</v>
      </c>
      <c r="N2">
        <v>115</v>
      </c>
      <c r="O2">
        <v>157</v>
      </c>
    </row>
    <row r="3" spans="1:15" x14ac:dyDescent="0.25">
      <c r="A3" s="15" t="s">
        <v>75</v>
      </c>
      <c r="B3" t="s">
        <v>188</v>
      </c>
      <c r="C3" t="s">
        <v>196</v>
      </c>
      <c r="D3">
        <v>193</v>
      </c>
      <c r="E3">
        <v>235</v>
      </c>
      <c r="F3">
        <v>238</v>
      </c>
      <c r="G3">
        <v>170</v>
      </c>
      <c r="H3">
        <v>149</v>
      </c>
      <c r="I3">
        <v>152</v>
      </c>
      <c r="J3">
        <v>87</v>
      </c>
      <c r="K3">
        <v>69</v>
      </c>
      <c r="L3">
        <v>56</v>
      </c>
      <c r="M3">
        <v>106</v>
      </c>
      <c r="N3">
        <v>115</v>
      </c>
      <c r="O3">
        <v>157</v>
      </c>
    </row>
    <row r="4" spans="1:15" x14ac:dyDescent="0.25">
      <c r="A4" s="15" t="s">
        <v>75</v>
      </c>
      <c r="B4" t="s">
        <v>189</v>
      </c>
      <c r="C4" t="s">
        <v>196</v>
      </c>
      <c r="D4">
        <v>142</v>
      </c>
      <c r="E4">
        <v>164</v>
      </c>
      <c r="F4">
        <v>168</v>
      </c>
      <c r="G4">
        <v>102</v>
      </c>
      <c r="H4">
        <v>82</v>
      </c>
      <c r="I4">
        <v>94</v>
      </c>
      <c r="J4">
        <v>43</v>
      </c>
      <c r="K4">
        <v>51</v>
      </c>
      <c r="L4">
        <v>48</v>
      </c>
      <c r="M4">
        <v>86</v>
      </c>
      <c r="N4">
        <v>108</v>
      </c>
      <c r="O4">
        <v>119</v>
      </c>
    </row>
    <row r="5" spans="1:15" x14ac:dyDescent="0.25">
      <c r="A5" s="15" t="s">
        <v>75</v>
      </c>
      <c r="B5" t="s">
        <v>72</v>
      </c>
      <c r="C5" t="s">
        <v>196</v>
      </c>
      <c r="D5">
        <v>173</v>
      </c>
      <c r="E5">
        <v>209</v>
      </c>
      <c r="F5">
        <v>212</v>
      </c>
      <c r="G5">
        <v>136</v>
      </c>
      <c r="H5">
        <v>117</v>
      </c>
      <c r="I5">
        <v>126</v>
      </c>
      <c r="J5">
        <v>65</v>
      </c>
      <c r="K5">
        <v>59</v>
      </c>
      <c r="L5">
        <v>48</v>
      </c>
      <c r="M5">
        <v>94</v>
      </c>
      <c r="N5">
        <v>105</v>
      </c>
      <c r="O5">
        <v>146</v>
      </c>
    </row>
    <row r="6" spans="1:15" x14ac:dyDescent="0.25">
      <c r="A6" s="15" t="s">
        <v>75</v>
      </c>
      <c r="B6" t="s">
        <v>141</v>
      </c>
      <c r="C6" t="s">
        <v>196</v>
      </c>
      <c r="D6">
        <v>186</v>
      </c>
      <c r="E6">
        <v>226</v>
      </c>
      <c r="F6">
        <v>231</v>
      </c>
      <c r="G6">
        <v>162</v>
      </c>
      <c r="H6">
        <v>139</v>
      </c>
      <c r="I6">
        <v>146</v>
      </c>
      <c r="J6">
        <v>81</v>
      </c>
      <c r="K6">
        <v>67</v>
      </c>
      <c r="L6">
        <v>54</v>
      </c>
      <c r="M6">
        <v>103</v>
      </c>
      <c r="N6">
        <v>113</v>
      </c>
      <c r="O6">
        <v>154</v>
      </c>
    </row>
    <row r="7" spans="1:15" x14ac:dyDescent="0.25">
      <c r="A7" s="15" t="s">
        <v>75</v>
      </c>
      <c r="B7" s="15" t="s">
        <v>212</v>
      </c>
      <c r="C7" s="15" t="s">
        <v>196</v>
      </c>
      <c r="D7">
        <v>174</v>
      </c>
      <c r="E7">
        <v>234</v>
      </c>
      <c r="F7">
        <v>224</v>
      </c>
      <c r="G7">
        <v>132</v>
      </c>
      <c r="H7">
        <v>105</v>
      </c>
      <c r="I7">
        <v>115</v>
      </c>
      <c r="J7">
        <v>53</v>
      </c>
      <c r="K7">
        <v>55</v>
      </c>
      <c r="L7">
        <v>59</v>
      </c>
      <c r="M7">
        <v>119</v>
      </c>
      <c r="N7">
        <v>123</v>
      </c>
      <c r="O7">
        <v>158</v>
      </c>
    </row>
    <row r="8" spans="1:15" x14ac:dyDescent="0.25">
      <c r="A8" s="15" t="s">
        <v>75</v>
      </c>
      <c r="B8" s="15" t="s">
        <v>234</v>
      </c>
      <c r="C8" s="15" t="s">
        <v>196</v>
      </c>
      <c r="D8">
        <v>177</v>
      </c>
      <c r="E8">
        <v>212</v>
      </c>
      <c r="F8">
        <v>220</v>
      </c>
      <c r="G8">
        <v>154</v>
      </c>
      <c r="H8">
        <v>134</v>
      </c>
      <c r="I8">
        <v>137</v>
      </c>
      <c r="J8">
        <v>78</v>
      </c>
      <c r="K8">
        <v>65</v>
      </c>
      <c r="L8">
        <v>52</v>
      </c>
      <c r="M8">
        <v>97</v>
      </c>
      <c r="N8">
        <v>108</v>
      </c>
      <c r="O8">
        <v>146</v>
      </c>
    </row>
    <row r="9" spans="1:15" x14ac:dyDescent="0.25">
      <c r="A9" t="s">
        <v>75</v>
      </c>
      <c r="B9" t="s">
        <v>138</v>
      </c>
      <c r="C9" t="s">
        <v>196</v>
      </c>
      <c r="D9">
        <v>174</v>
      </c>
      <c r="E9">
        <v>210</v>
      </c>
      <c r="F9">
        <v>218</v>
      </c>
      <c r="G9">
        <v>150</v>
      </c>
      <c r="H9">
        <v>130</v>
      </c>
      <c r="I9">
        <v>137</v>
      </c>
      <c r="J9">
        <v>74</v>
      </c>
      <c r="K9">
        <v>64</v>
      </c>
      <c r="L9">
        <v>52</v>
      </c>
      <c r="M9">
        <v>96</v>
      </c>
      <c r="N9">
        <v>108</v>
      </c>
      <c r="O9">
        <v>146</v>
      </c>
    </row>
    <row r="10" spans="1:15" x14ac:dyDescent="0.25">
      <c r="A10" t="s">
        <v>74</v>
      </c>
      <c r="B10" t="s">
        <v>36</v>
      </c>
      <c r="C10" t="s">
        <v>196</v>
      </c>
      <c r="D10">
        <v>151</v>
      </c>
      <c r="E10">
        <v>154</v>
      </c>
      <c r="F10">
        <v>118</v>
      </c>
      <c r="G10">
        <v>61</v>
      </c>
      <c r="H10">
        <v>60</v>
      </c>
      <c r="I10">
        <v>49</v>
      </c>
      <c r="J10">
        <v>40</v>
      </c>
      <c r="K10">
        <v>31</v>
      </c>
      <c r="L10">
        <v>31</v>
      </c>
      <c r="M10">
        <v>78</v>
      </c>
      <c r="N10">
        <v>85</v>
      </c>
      <c r="O10">
        <v>118</v>
      </c>
    </row>
    <row r="11" spans="1:15" x14ac:dyDescent="0.25">
      <c r="A11" t="s">
        <v>74</v>
      </c>
      <c r="B11" s="15" t="s">
        <v>300</v>
      </c>
      <c r="C11" s="15" t="s">
        <v>196</v>
      </c>
      <c r="D11">
        <v>210</v>
      </c>
      <c r="E11">
        <v>250</v>
      </c>
      <c r="F11">
        <v>213</v>
      </c>
      <c r="G11">
        <v>132</v>
      </c>
      <c r="H11">
        <v>123</v>
      </c>
      <c r="I11">
        <v>92</v>
      </c>
      <c r="J11">
        <v>61</v>
      </c>
      <c r="K11">
        <v>48</v>
      </c>
      <c r="L11">
        <v>50</v>
      </c>
      <c r="M11">
        <v>107</v>
      </c>
      <c r="N11">
        <v>108</v>
      </c>
      <c r="O11">
        <v>165</v>
      </c>
    </row>
    <row r="12" spans="1:15" x14ac:dyDescent="0.25">
      <c r="A12" t="s">
        <v>74</v>
      </c>
      <c r="B12" s="15" t="s">
        <v>324</v>
      </c>
      <c r="C12" s="15" t="s">
        <v>196</v>
      </c>
      <c r="D12">
        <v>196</v>
      </c>
      <c r="E12">
        <v>251</v>
      </c>
      <c r="F12">
        <v>210</v>
      </c>
      <c r="G12">
        <v>130</v>
      </c>
      <c r="H12">
        <v>125</v>
      </c>
      <c r="I12">
        <v>88</v>
      </c>
      <c r="J12">
        <v>62</v>
      </c>
      <c r="K12">
        <v>52</v>
      </c>
      <c r="L12">
        <v>51</v>
      </c>
      <c r="M12">
        <v>102</v>
      </c>
      <c r="N12">
        <v>106</v>
      </c>
      <c r="O12">
        <v>153</v>
      </c>
    </row>
    <row r="13" spans="1:15" x14ac:dyDescent="0.25">
      <c r="A13" s="15" t="s">
        <v>74</v>
      </c>
      <c r="B13" s="15" t="s">
        <v>243</v>
      </c>
      <c r="C13" s="15" t="s">
        <v>196</v>
      </c>
      <c r="D13">
        <v>152</v>
      </c>
      <c r="E13">
        <v>194</v>
      </c>
      <c r="F13">
        <v>148</v>
      </c>
      <c r="G13">
        <v>83</v>
      </c>
      <c r="H13">
        <v>79</v>
      </c>
      <c r="I13">
        <v>60</v>
      </c>
      <c r="J13">
        <v>47</v>
      </c>
      <c r="K13">
        <v>43</v>
      </c>
      <c r="L13">
        <v>40</v>
      </c>
      <c r="M13">
        <v>86</v>
      </c>
      <c r="N13">
        <v>83</v>
      </c>
      <c r="O13">
        <v>129</v>
      </c>
    </row>
    <row r="14" spans="1:15" x14ac:dyDescent="0.25">
      <c r="A14" s="15" t="s">
        <v>74</v>
      </c>
      <c r="B14" t="s">
        <v>37</v>
      </c>
      <c r="C14" t="s">
        <v>196</v>
      </c>
      <c r="D14">
        <v>116</v>
      </c>
      <c r="E14">
        <v>116</v>
      </c>
      <c r="F14">
        <v>96</v>
      </c>
      <c r="G14">
        <v>54</v>
      </c>
      <c r="H14">
        <v>53</v>
      </c>
      <c r="I14">
        <v>48</v>
      </c>
      <c r="J14">
        <v>34</v>
      </c>
      <c r="K14">
        <v>27</v>
      </c>
      <c r="L14">
        <v>33</v>
      </c>
      <c r="M14">
        <v>72</v>
      </c>
      <c r="N14">
        <v>78</v>
      </c>
      <c r="O14">
        <v>109</v>
      </c>
    </row>
    <row r="15" spans="1:15" ht="24" customHeight="1" x14ac:dyDescent="0.25">
      <c r="A15" s="15" t="s">
        <v>75</v>
      </c>
      <c r="B15" s="15" t="s">
        <v>97</v>
      </c>
      <c r="C15" s="15" t="s">
        <v>197</v>
      </c>
      <c r="D15">
        <f>D2*10000</f>
        <v>1930000</v>
      </c>
      <c r="E15">
        <f t="shared" ref="E15:O15" si="0">E2*10000</f>
        <v>2340000</v>
      </c>
      <c r="F15">
        <f t="shared" si="0"/>
        <v>2380000</v>
      </c>
      <c r="G15">
        <f t="shared" si="0"/>
        <v>1680000</v>
      </c>
      <c r="H15">
        <f t="shared" si="0"/>
        <v>1470000</v>
      </c>
      <c r="I15">
        <f t="shared" si="0"/>
        <v>1500000</v>
      </c>
      <c r="J15">
        <f t="shared" si="0"/>
        <v>860000</v>
      </c>
      <c r="K15">
        <f t="shared" si="0"/>
        <v>680000</v>
      </c>
      <c r="L15">
        <f t="shared" si="0"/>
        <v>550000</v>
      </c>
      <c r="M15">
        <f t="shared" si="0"/>
        <v>1040000</v>
      </c>
      <c r="N15">
        <f t="shared" si="0"/>
        <v>1150000</v>
      </c>
      <c r="O15">
        <f t="shared" si="0"/>
        <v>1570000</v>
      </c>
    </row>
    <row r="16" spans="1:15" ht="24" customHeight="1" x14ac:dyDescent="0.25">
      <c r="A16" s="15" t="s">
        <v>75</v>
      </c>
      <c r="B16" s="15" t="s">
        <v>188</v>
      </c>
      <c r="C16" s="15" t="s">
        <v>197</v>
      </c>
      <c r="D16">
        <f>D3*10000</f>
        <v>1930000</v>
      </c>
      <c r="E16">
        <f t="shared" ref="E16:O16" si="1">E3*10000</f>
        <v>2350000</v>
      </c>
      <c r="F16">
        <f t="shared" si="1"/>
        <v>2380000</v>
      </c>
      <c r="G16">
        <f t="shared" si="1"/>
        <v>1700000</v>
      </c>
      <c r="H16">
        <f t="shared" si="1"/>
        <v>1490000</v>
      </c>
      <c r="I16">
        <f t="shared" si="1"/>
        <v>1520000</v>
      </c>
      <c r="J16">
        <f t="shared" si="1"/>
        <v>870000</v>
      </c>
      <c r="K16">
        <f t="shared" si="1"/>
        <v>690000</v>
      </c>
      <c r="L16">
        <f t="shared" si="1"/>
        <v>560000</v>
      </c>
      <c r="M16">
        <f t="shared" si="1"/>
        <v>1060000</v>
      </c>
      <c r="N16">
        <f t="shared" si="1"/>
        <v>1150000</v>
      </c>
      <c r="O16">
        <f t="shared" si="1"/>
        <v>1570000</v>
      </c>
    </row>
    <row r="17" spans="1:15" ht="21.6" customHeight="1" x14ac:dyDescent="0.25">
      <c r="A17" s="15" t="s">
        <v>75</v>
      </c>
      <c r="B17" s="15" t="s">
        <v>115</v>
      </c>
      <c r="C17" s="15" t="s">
        <v>197</v>
      </c>
      <c r="D17">
        <f>D4*10000</f>
        <v>1420000</v>
      </c>
      <c r="E17">
        <f t="shared" ref="E17:O17" si="2">E4*10000</f>
        <v>1640000</v>
      </c>
      <c r="F17">
        <f t="shared" si="2"/>
        <v>1680000</v>
      </c>
      <c r="G17">
        <f t="shared" si="2"/>
        <v>1020000</v>
      </c>
      <c r="H17">
        <f t="shared" si="2"/>
        <v>820000</v>
      </c>
      <c r="I17">
        <f t="shared" si="2"/>
        <v>940000</v>
      </c>
      <c r="J17">
        <f t="shared" si="2"/>
        <v>430000</v>
      </c>
      <c r="K17">
        <f t="shared" si="2"/>
        <v>510000</v>
      </c>
      <c r="L17">
        <f t="shared" si="2"/>
        <v>480000</v>
      </c>
      <c r="M17">
        <f t="shared" si="2"/>
        <v>860000</v>
      </c>
      <c r="N17">
        <f t="shared" si="2"/>
        <v>1080000</v>
      </c>
      <c r="O17">
        <f t="shared" si="2"/>
        <v>1190000</v>
      </c>
    </row>
    <row r="18" spans="1:15" x14ac:dyDescent="0.25">
      <c r="A18" s="15" t="s">
        <v>75</v>
      </c>
      <c r="B18" s="15" t="s">
        <v>72</v>
      </c>
      <c r="C18" s="15" t="s">
        <v>197</v>
      </c>
      <c r="D18">
        <f>D5*10000</f>
        <v>1730000</v>
      </c>
      <c r="E18">
        <f t="shared" ref="E18:O18" si="3">E5*10000</f>
        <v>2090000</v>
      </c>
      <c r="F18">
        <f t="shared" si="3"/>
        <v>2120000</v>
      </c>
      <c r="G18">
        <f t="shared" si="3"/>
        <v>1360000</v>
      </c>
      <c r="H18">
        <f t="shared" si="3"/>
        <v>1170000</v>
      </c>
      <c r="I18">
        <f t="shared" si="3"/>
        <v>1260000</v>
      </c>
      <c r="J18">
        <f t="shared" si="3"/>
        <v>650000</v>
      </c>
      <c r="K18">
        <f t="shared" si="3"/>
        <v>590000</v>
      </c>
      <c r="L18">
        <f t="shared" si="3"/>
        <v>480000</v>
      </c>
      <c r="M18">
        <f t="shared" si="3"/>
        <v>940000</v>
      </c>
      <c r="N18">
        <f t="shared" si="3"/>
        <v>1050000</v>
      </c>
      <c r="O18">
        <f t="shared" si="3"/>
        <v>1460000</v>
      </c>
    </row>
    <row r="19" spans="1:15" x14ac:dyDescent="0.25">
      <c r="A19" s="15" t="s">
        <v>75</v>
      </c>
      <c r="B19" s="15" t="s">
        <v>141</v>
      </c>
      <c r="C19" s="15" t="s">
        <v>197</v>
      </c>
      <c r="D19">
        <f>D6*10000</f>
        <v>1860000</v>
      </c>
      <c r="E19">
        <f t="shared" ref="E19:O19" si="4">E6*10000</f>
        <v>2260000</v>
      </c>
      <c r="F19">
        <f t="shared" si="4"/>
        <v>2310000</v>
      </c>
      <c r="G19">
        <f t="shared" si="4"/>
        <v>1620000</v>
      </c>
      <c r="H19">
        <f t="shared" si="4"/>
        <v>1390000</v>
      </c>
      <c r="I19">
        <f t="shared" si="4"/>
        <v>1460000</v>
      </c>
      <c r="J19">
        <f t="shared" si="4"/>
        <v>810000</v>
      </c>
      <c r="K19">
        <f t="shared" si="4"/>
        <v>670000</v>
      </c>
      <c r="L19">
        <f t="shared" si="4"/>
        <v>540000</v>
      </c>
      <c r="M19">
        <f t="shared" si="4"/>
        <v>1030000</v>
      </c>
      <c r="N19">
        <f t="shared" si="4"/>
        <v>1130000</v>
      </c>
      <c r="O19">
        <f t="shared" si="4"/>
        <v>1540000</v>
      </c>
    </row>
    <row r="20" spans="1:15" x14ac:dyDescent="0.25">
      <c r="A20" s="15" t="s">
        <v>75</v>
      </c>
      <c r="B20" s="15" t="s">
        <v>138</v>
      </c>
      <c r="C20" s="15" t="s">
        <v>197</v>
      </c>
      <c r="D20">
        <f>D9*10000</f>
        <v>1740000</v>
      </c>
      <c r="E20">
        <f t="shared" ref="E20:O20" si="5">E9*10000</f>
        <v>2100000</v>
      </c>
      <c r="F20">
        <f t="shared" si="5"/>
        <v>2180000</v>
      </c>
      <c r="G20">
        <f t="shared" si="5"/>
        <v>1500000</v>
      </c>
      <c r="H20">
        <f t="shared" si="5"/>
        <v>1300000</v>
      </c>
      <c r="I20">
        <f t="shared" si="5"/>
        <v>1370000</v>
      </c>
      <c r="J20">
        <f t="shared" si="5"/>
        <v>740000</v>
      </c>
      <c r="K20">
        <f t="shared" si="5"/>
        <v>640000</v>
      </c>
      <c r="L20">
        <f t="shared" si="5"/>
        <v>520000</v>
      </c>
      <c r="M20">
        <f t="shared" si="5"/>
        <v>960000</v>
      </c>
      <c r="N20">
        <f t="shared" si="5"/>
        <v>1080000</v>
      </c>
      <c r="O20">
        <f t="shared" si="5"/>
        <v>1460000</v>
      </c>
    </row>
    <row r="21" spans="1:15" x14ac:dyDescent="0.25">
      <c r="A21" s="15" t="s">
        <v>75</v>
      </c>
      <c r="B21" s="15" t="s">
        <v>212</v>
      </c>
      <c r="C21" s="15" t="s">
        <v>197</v>
      </c>
      <c r="D21">
        <f>D7*10000</f>
        <v>1740000</v>
      </c>
      <c r="E21">
        <f t="shared" ref="E21:O21" si="6">E7*10000</f>
        <v>2340000</v>
      </c>
      <c r="F21">
        <f t="shared" si="6"/>
        <v>2240000</v>
      </c>
      <c r="G21">
        <f t="shared" si="6"/>
        <v>1320000</v>
      </c>
      <c r="H21">
        <f t="shared" si="6"/>
        <v>1050000</v>
      </c>
      <c r="I21">
        <f t="shared" si="6"/>
        <v>1150000</v>
      </c>
      <c r="J21">
        <f t="shared" si="6"/>
        <v>530000</v>
      </c>
      <c r="K21">
        <f t="shared" si="6"/>
        <v>550000</v>
      </c>
      <c r="L21">
        <f t="shared" si="6"/>
        <v>590000</v>
      </c>
      <c r="M21">
        <f t="shared" si="6"/>
        <v>1190000</v>
      </c>
      <c r="N21">
        <f t="shared" si="6"/>
        <v>1230000</v>
      </c>
      <c r="O21">
        <f t="shared" si="6"/>
        <v>1580000</v>
      </c>
    </row>
    <row r="22" spans="1:15" x14ac:dyDescent="0.25">
      <c r="A22" s="15" t="s">
        <v>75</v>
      </c>
      <c r="B22" s="15" t="s">
        <v>234</v>
      </c>
      <c r="C22" s="15" t="s">
        <v>197</v>
      </c>
      <c r="D22">
        <f>D8*10000</f>
        <v>1770000</v>
      </c>
      <c r="E22">
        <f t="shared" ref="E22:O22" si="7">E8*10000</f>
        <v>2120000</v>
      </c>
      <c r="F22">
        <f t="shared" si="7"/>
        <v>2200000</v>
      </c>
      <c r="G22">
        <f t="shared" si="7"/>
        <v>1540000</v>
      </c>
      <c r="H22">
        <f t="shared" si="7"/>
        <v>1340000</v>
      </c>
      <c r="I22">
        <f t="shared" si="7"/>
        <v>1370000</v>
      </c>
      <c r="J22">
        <f t="shared" si="7"/>
        <v>780000</v>
      </c>
      <c r="K22">
        <f t="shared" si="7"/>
        <v>650000</v>
      </c>
      <c r="L22">
        <f t="shared" si="7"/>
        <v>520000</v>
      </c>
      <c r="M22">
        <f t="shared" si="7"/>
        <v>970000</v>
      </c>
      <c r="N22">
        <f t="shared" si="7"/>
        <v>1080000</v>
      </c>
      <c r="O22">
        <f t="shared" si="7"/>
        <v>1460000</v>
      </c>
    </row>
    <row r="23" spans="1:15" x14ac:dyDescent="0.25">
      <c r="A23" t="s">
        <v>74</v>
      </c>
      <c r="B23" s="15" t="s">
        <v>36</v>
      </c>
      <c r="C23" s="15" t="s">
        <v>197</v>
      </c>
      <c r="D23">
        <f>D10*10000</f>
        <v>1510000</v>
      </c>
      <c r="E23">
        <f t="shared" ref="E23:O23" si="8">E10*10000</f>
        <v>1540000</v>
      </c>
      <c r="F23">
        <f t="shared" si="8"/>
        <v>1180000</v>
      </c>
      <c r="G23">
        <f t="shared" si="8"/>
        <v>610000</v>
      </c>
      <c r="H23">
        <f t="shared" si="8"/>
        <v>600000</v>
      </c>
      <c r="I23">
        <f t="shared" si="8"/>
        <v>490000</v>
      </c>
      <c r="J23">
        <f t="shared" si="8"/>
        <v>400000</v>
      </c>
      <c r="K23">
        <f t="shared" si="8"/>
        <v>310000</v>
      </c>
      <c r="L23">
        <f t="shared" si="8"/>
        <v>310000</v>
      </c>
      <c r="M23">
        <f t="shared" si="8"/>
        <v>780000</v>
      </c>
      <c r="N23">
        <f t="shared" si="8"/>
        <v>850000</v>
      </c>
      <c r="O23">
        <f t="shared" si="8"/>
        <v>1180000</v>
      </c>
    </row>
    <row r="24" spans="1:15" x14ac:dyDescent="0.25">
      <c r="A24" t="s">
        <v>74</v>
      </c>
      <c r="B24" s="15" t="s">
        <v>37</v>
      </c>
      <c r="C24" s="15" t="s">
        <v>197</v>
      </c>
      <c r="D24">
        <f t="shared" ref="D24" si="9">D14*10000</f>
        <v>1160000</v>
      </c>
      <c r="E24">
        <f t="shared" ref="E24:O24" si="10">E14*10000</f>
        <v>1160000</v>
      </c>
      <c r="F24">
        <f t="shared" si="10"/>
        <v>960000</v>
      </c>
      <c r="G24">
        <f t="shared" si="10"/>
        <v>540000</v>
      </c>
      <c r="H24">
        <f t="shared" si="10"/>
        <v>530000</v>
      </c>
      <c r="I24">
        <f t="shared" si="10"/>
        <v>480000</v>
      </c>
      <c r="J24">
        <f t="shared" si="10"/>
        <v>340000</v>
      </c>
      <c r="K24">
        <f t="shared" si="10"/>
        <v>270000</v>
      </c>
      <c r="L24">
        <f t="shared" si="10"/>
        <v>330000</v>
      </c>
      <c r="M24">
        <f t="shared" si="10"/>
        <v>720000</v>
      </c>
      <c r="N24">
        <f t="shared" si="10"/>
        <v>780000</v>
      </c>
      <c r="O24">
        <f t="shared" si="10"/>
        <v>1090000</v>
      </c>
    </row>
    <row r="25" spans="1:15" x14ac:dyDescent="0.25">
      <c r="A25" t="s">
        <v>74</v>
      </c>
      <c r="B25" s="15" t="s">
        <v>243</v>
      </c>
      <c r="C25" s="15" t="s">
        <v>197</v>
      </c>
      <c r="D25">
        <f>D13*10000</f>
        <v>1520000</v>
      </c>
      <c r="E25">
        <f t="shared" ref="E25:O25" si="11">E13*10000</f>
        <v>1940000</v>
      </c>
      <c r="F25">
        <f t="shared" si="11"/>
        <v>1480000</v>
      </c>
      <c r="G25">
        <f t="shared" si="11"/>
        <v>830000</v>
      </c>
      <c r="H25">
        <f t="shared" si="11"/>
        <v>790000</v>
      </c>
      <c r="I25">
        <f t="shared" si="11"/>
        <v>600000</v>
      </c>
      <c r="J25">
        <f t="shared" si="11"/>
        <v>470000</v>
      </c>
      <c r="K25">
        <f t="shared" si="11"/>
        <v>430000</v>
      </c>
      <c r="L25">
        <f t="shared" si="11"/>
        <v>400000</v>
      </c>
      <c r="M25">
        <f t="shared" si="11"/>
        <v>860000</v>
      </c>
      <c r="N25">
        <f t="shared" si="11"/>
        <v>830000</v>
      </c>
      <c r="O25">
        <f t="shared" si="11"/>
        <v>1290000</v>
      </c>
    </row>
    <row r="26" spans="1:15" x14ac:dyDescent="0.25">
      <c r="A26" t="s">
        <v>74</v>
      </c>
      <c r="B26" s="15" t="s">
        <v>324</v>
      </c>
      <c r="C26" s="15" t="s">
        <v>197</v>
      </c>
      <c r="D26">
        <f>D12*10000</f>
        <v>1960000</v>
      </c>
      <c r="E26">
        <f t="shared" ref="E26:O26" si="12">E12*10000</f>
        <v>2510000</v>
      </c>
      <c r="F26">
        <f t="shared" si="12"/>
        <v>2100000</v>
      </c>
      <c r="G26">
        <f t="shared" si="12"/>
        <v>1300000</v>
      </c>
      <c r="H26">
        <f t="shared" si="12"/>
        <v>1250000</v>
      </c>
      <c r="I26">
        <f t="shared" si="12"/>
        <v>880000</v>
      </c>
      <c r="J26">
        <f t="shared" si="12"/>
        <v>620000</v>
      </c>
      <c r="K26">
        <f t="shared" si="12"/>
        <v>520000</v>
      </c>
      <c r="L26">
        <f t="shared" si="12"/>
        <v>510000</v>
      </c>
      <c r="M26">
        <f t="shared" si="12"/>
        <v>1020000</v>
      </c>
      <c r="N26">
        <f t="shared" si="12"/>
        <v>1060000</v>
      </c>
      <c r="O26">
        <f t="shared" si="12"/>
        <v>1530000</v>
      </c>
    </row>
    <row r="27" spans="1:15" x14ac:dyDescent="0.25">
      <c r="A27" t="s">
        <v>74</v>
      </c>
      <c r="B27" s="15" t="s">
        <v>300</v>
      </c>
      <c r="C27" s="15" t="s">
        <v>197</v>
      </c>
      <c r="D27">
        <f>D11*10000</f>
        <v>2100000</v>
      </c>
      <c r="E27">
        <f t="shared" ref="E27:O27" si="13">E11*10000</f>
        <v>2500000</v>
      </c>
      <c r="F27">
        <f t="shared" si="13"/>
        <v>2130000</v>
      </c>
      <c r="G27">
        <f t="shared" si="13"/>
        <v>1320000</v>
      </c>
      <c r="H27">
        <f t="shared" si="13"/>
        <v>1230000</v>
      </c>
      <c r="I27">
        <f t="shared" si="13"/>
        <v>920000</v>
      </c>
      <c r="J27">
        <f t="shared" si="13"/>
        <v>610000</v>
      </c>
      <c r="K27">
        <f t="shared" si="13"/>
        <v>480000</v>
      </c>
      <c r="L27">
        <f t="shared" si="13"/>
        <v>500000</v>
      </c>
      <c r="M27">
        <f t="shared" si="13"/>
        <v>1070000</v>
      </c>
      <c r="N27">
        <f t="shared" si="13"/>
        <v>1080000</v>
      </c>
      <c r="O27">
        <f t="shared" si="13"/>
        <v>1650000</v>
      </c>
    </row>
    <row r="28" spans="1:15" ht="24" customHeight="1" x14ac:dyDescent="0.25">
      <c r="A28" s="15"/>
      <c r="B28" s="15"/>
      <c r="C28" s="15" t="s">
        <v>190</v>
      </c>
      <c r="D28">
        <f>75*312*30</f>
        <v>702000</v>
      </c>
      <c r="E28">
        <f>75*312*30</f>
        <v>702000</v>
      </c>
      <c r="F28">
        <f t="shared" ref="F28:O28" si="14">75*312*30</f>
        <v>702000</v>
      </c>
      <c r="G28">
        <f t="shared" si="14"/>
        <v>702000</v>
      </c>
      <c r="H28">
        <f t="shared" si="14"/>
        <v>702000</v>
      </c>
      <c r="I28">
        <f t="shared" si="14"/>
        <v>702000</v>
      </c>
      <c r="J28">
        <f t="shared" si="14"/>
        <v>702000</v>
      </c>
      <c r="K28">
        <f t="shared" si="14"/>
        <v>702000</v>
      </c>
      <c r="L28">
        <f t="shared" si="14"/>
        <v>702000</v>
      </c>
      <c r="M28">
        <f t="shared" si="14"/>
        <v>702000</v>
      </c>
      <c r="N28">
        <f t="shared" si="14"/>
        <v>702000</v>
      </c>
      <c r="O28">
        <f t="shared" si="14"/>
        <v>702000</v>
      </c>
    </row>
    <row r="29" spans="1:15" x14ac:dyDescent="0.25">
      <c r="A29" s="15" t="s">
        <v>75</v>
      </c>
      <c r="B29" s="15" t="s">
        <v>97</v>
      </c>
      <c r="C29" s="15" t="s">
        <v>325</v>
      </c>
      <c r="D29">
        <f>D15-D28</f>
        <v>1228000</v>
      </c>
      <c r="E29">
        <f t="shared" ref="E29:O29" si="15">E15-E28</f>
        <v>1638000</v>
      </c>
      <c r="F29">
        <f t="shared" si="15"/>
        <v>1678000</v>
      </c>
      <c r="G29">
        <f t="shared" si="15"/>
        <v>978000</v>
      </c>
      <c r="H29">
        <f t="shared" si="15"/>
        <v>768000</v>
      </c>
      <c r="I29">
        <f t="shared" si="15"/>
        <v>798000</v>
      </c>
      <c r="J29">
        <f t="shared" si="15"/>
        <v>158000</v>
      </c>
      <c r="K29">
        <f t="shared" si="15"/>
        <v>-22000</v>
      </c>
      <c r="L29">
        <f t="shared" si="15"/>
        <v>-152000</v>
      </c>
      <c r="M29">
        <f t="shared" si="15"/>
        <v>338000</v>
      </c>
      <c r="N29">
        <f t="shared" si="15"/>
        <v>448000</v>
      </c>
      <c r="O29">
        <f t="shared" si="15"/>
        <v>868000</v>
      </c>
    </row>
    <row r="30" spans="1:15" x14ac:dyDescent="0.25">
      <c r="A30" s="15" t="s">
        <v>75</v>
      </c>
      <c r="B30" s="15" t="s">
        <v>188</v>
      </c>
      <c r="C30" s="15" t="s">
        <v>325</v>
      </c>
      <c r="D30">
        <f>D16-D28</f>
        <v>1228000</v>
      </c>
      <c r="E30">
        <f t="shared" ref="E30:O30" si="16">E16-E28</f>
        <v>1648000</v>
      </c>
      <c r="F30">
        <f t="shared" si="16"/>
        <v>1678000</v>
      </c>
      <c r="G30">
        <f t="shared" si="16"/>
        <v>998000</v>
      </c>
      <c r="H30">
        <f t="shared" si="16"/>
        <v>788000</v>
      </c>
      <c r="I30">
        <f t="shared" si="16"/>
        <v>818000</v>
      </c>
      <c r="J30">
        <f t="shared" si="16"/>
        <v>168000</v>
      </c>
      <c r="K30">
        <f t="shared" si="16"/>
        <v>-12000</v>
      </c>
      <c r="L30">
        <f t="shared" si="16"/>
        <v>-142000</v>
      </c>
      <c r="M30">
        <f t="shared" si="16"/>
        <v>358000</v>
      </c>
      <c r="N30">
        <f t="shared" si="16"/>
        <v>448000</v>
      </c>
      <c r="O30">
        <f t="shared" si="16"/>
        <v>868000</v>
      </c>
    </row>
    <row r="31" spans="1:15" x14ac:dyDescent="0.25">
      <c r="A31" s="15" t="s">
        <v>75</v>
      </c>
      <c r="B31" s="15" t="s">
        <v>115</v>
      </c>
      <c r="C31" s="15" t="s">
        <v>325</v>
      </c>
      <c r="D31">
        <f>D17-D28</f>
        <v>718000</v>
      </c>
      <c r="E31">
        <f t="shared" ref="E31:O31" si="17">E17-E28</f>
        <v>938000</v>
      </c>
      <c r="F31">
        <f t="shared" si="17"/>
        <v>978000</v>
      </c>
      <c r="G31">
        <f t="shared" si="17"/>
        <v>318000</v>
      </c>
      <c r="H31">
        <f t="shared" si="17"/>
        <v>118000</v>
      </c>
      <c r="I31">
        <f t="shared" si="17"/>
        <v>238000</v>
      </c>
      <c r="J31">
        <f t="shared" si="17"/>
        <v>-272000</v>
      </c>
      <c r="K31">
        <f t="shared" si="17"/>
        <v>-192000</v>
      </c>
      <c r="L31">
        <f t="shared" si="17"/>
        <v>-222000</v>
      </c>
      <c r="M31">
        <f t="shared" si="17"/>
        <v>158000</v>
      </c>
      <c r="N31">
        <f t="shared" si="17"/>
        <v>378000</v>
      </c>
      <c r="O31">
        <f t="shared" si="17"/>
        <v>488000</v>
      </c>
    </row>
    <row r="32" spans="1:15" x14ac:dyDescent="0.25">
      <c r="A32" s="15" t="s">
        <v>75</v>
      </c>
      <c r="B32" s="15" t="s">
        <v>72</v>
      </c>
      <c r="C32" s="15" t="s">
        <v>325</v>
      </c>
      <c r="D32">
        <f>D18-D28</f>
        <v>1028000</v>
      </c>
      <c r="E32">
        <f t="shared" ref="E32:O32" si="18">E18-E28</f>
        <v>1388000</v>
      </c>
      <c r="F32">
        <f t="shared" si="18"/>
        <v>1418000</v>
      </c>
      <c r="G32">
        <f t="shared" si="18"/>
        <v>658000</v>
      </c>
      <c r="H32">
        <f t="shared" si="18"/>
        <v>468000</v>
      </c>
      <c r="I32">
        <f t="shared" si="18"/>
        <v>558000</v>
      </c>
      <c r="J32">
        <f t="shared" si="18"/>
        <v>-52000</v>
      </c>
      <c r="K32">
        <f t="shared" si="18"/>
        <v>-112000</v>
      </c>
      <c r="L32">
        <f t="shared" si="18"/>
        <v>-222000</v>
      </c>
      <c r="M32">
        <f t="shared" si="18"/>
        <v>238000</v>
      </c>
      <c r="N32">
        <f t="shared" si="18"/>
        <v>348000</v>
      </c>
      <c r="O32">
        <f t="shared" si="18"/>
        <v>758000</v>
      </c>
    </row>
    <row r="33" spans="1:15" x14ac:dyDescent="0.25">
      <c r="A33" s="15" t="s">
        <v>75</v>
      </c>
      <c r="B33" s="15" t="s">
        <v>141</v>
      </c>
      <c r="C33" s="15" t="s">
        <v>325</v>
      </c>
      <c r="D33">
        <f>D19-D28</f>
        <v>1158000</v>
      </c>
      <c r="E33">
        <f t="shared" ref="E33:O33" si="19">E19-E28</f>
        <v>1558000</v>
      </c>
      <c r="F33">
        <f t="shared" si="19"/>
        <v>1608000</v>
      </c>
      <c r="G33">
        <f t="shared" si="19"/>
        <v>918000</v>
      </c>
      <c r="H33">
        <f t="shared" si="19"/>
        <v>688000</v>
      </c>
      <c r="I33">
        <f t="shared" si="19"/>
        <v>758000</v>
      </c>
      <c r="J33">
        <f t="shared" si="19"/>
        <v>108000</v>
      </c>
      <c r="K33">
        <f t="shared" si="19"/>
        <v>-32000</v>
      </c>
      <c r="L33">
        <f t="shared" si="19"/>
        <v>-162000</v>
      </c>
      <c r="M33">
        <f t="shared" si="19"/>
        <v>328000</v>
      </c>
      <c r="N33">
        <f t="shared" si="19"/>
        <v>428000</v>
      </c>
      <c r="O33">
        <f t="shared" si="19"/>
        <v>838000</v>
      </c>
    </row>
    <row r="34" spans="1:15" ht="21.95" customHeight="1" x14ac:dyDescent="0.25">
      <c r="A34" s="15" t="s">
        <v>75</v>
      </c>
      <c r="B34" s="15" t="s">
        <v>138</v>
      </c>
      <c r="C34" s="15" t="s">
        <v>325</v>
      </c>
      <c r="D34">
        <f>D20-D28</f>
        <v>1038000</v>
      </c>
      <c r="E34">
        <f t="shared" ref="E34:O34" si="20">E20-E28</f>
        <v>1398000</v>
      </c>
      <c r="F34">
        <f t="shared" si="20"/>
        <v>1478000</v>
      </c>
      <c r="G34">
        <f t="shared" si="20"/>
        <v>798000</v>
      </c>
      <c r="H34">
        <f t="shared" si="20"/>
        <v>598000</v>
      </c>
      <c r="I34">
        <f t="shared" si="20"/>
        <v>668000</v>
      </c>
      <c r="J34">
        <f t="shared" si="20"/>
        <v>38000</v>
      </c>
      <c r="K34">
        <f t="shared" si="20"/>
        <v>-62000</v>
      </c>
      <c r="L34">
        <f t="shared" si="20"/>
        <v>-182000</v>
      </c>
      <c r="M34">
        <f t="shared" si="20"/>
        <v>258000</v>
      </c>
      <c r="N34">
        <f t="shared" si="20"/>
        <v>378000</v>
      </c>
      <c r="O34">
        <f t="shared" si="20"/>
        <v>758000</v>
      </c>
    </row>
    <row r="35" spans="1:15" ht="21.95" customHeight="1" x14ac:dyDescent="0.25">
      <c r="A35" s="15" t="s">
        <v>75</v>
      </c>
      <c r="B35" s="15" t="s">
        <v>212</v>
      </c>
      <c r="C35" s="15" t="s">
        <v>325</v>
      </c>
      <c r="D35">
        <f>D21-D28</f>
        <v>1038000</v>
      </c>
      <c r="E35">
        <f t="shared" ref="E35:O35" si="21">E21-E28</f>
        <v>1638000</v>
      </c>
      <c r="F35">
        <f t="shared" si="21"/>
        <v>1538000</v>
      </c>
      <c r="G35">
        <f t="shared" si="21"/>
        <v>618000</v>
      </c>
      <c r="H35">
        <f t="shared" si="21"/>
        <v>348000</v>
      </c>
      <c r="I35">
        <f t="shared" si="21"/>
        <v>448000</v>
      </c>
      <c r="J35">
        <f t="shared" si="21"/>
        <v>-172000</v>
      </c>
      <c r="K35">
        <f t="shared" si="21"/>
        <v>-152000</v>
      </c>
      <c r="L35">
        <f t="shared" si="21"/>
        <v>-112000</v>
      </c>
      <c r="M35">
        <f t="shared" si="21"/>
        <v>488000</v>
      </c>
      <c r="N35">
        <f t="shared" si="21"/>
        <v>528000</v>
      </c>
      <c r="O35">
        <f t="shared" si="21"/>
        <v>878000</v>
      </c>
    </row>
    <row r="36" spans="1:15" ht="21.95" customHeight="1" x14ac:dyDescent="0.25">
      <c r="A36" s="15" t="s">
        <v>75</v>
      </c>
      <c r="B36" s="15" t="s">
        <v>234</v>
      </c>
      <c r="C36" s="15" t="s">
        <v>325</v>
      </c>
      <c r="D36">
        <f>D22-D28</f>
        <v>1068000</v>
      </c>
      <c r="E36">
        <f t="shared" ref="E36:O36" si="22">E22-E28</f>
        <v>1418000</v>
      </c>
      <c r="F36">
        <f t="shared" si="22"/>
        <v>1498000</v>
      </c>
      <c r="G36">
        <f t="shared" si="22"/>
        <v>838000</v>
      </c>
      <c r="H36">
        <f t="shared" si="22"/>
        <v>638000</v>
      </c>
      <c r="I36">
        <f t="shared" si="22"/>
        <v>668000</v>
      </c>
      <c r="J36">
        <f t="shared" si="22"/>
        <v>78000</v>
      </c>
      <c r="K36">
        <f t="shared" si="22"/>
        <v>-52000</v>
      </c>
      <c r="L36">
        <f t="shared" si="22"/>
        <v>-182000</v>
      </c>
      <c r="M36">
        <f t="shared" si="22"/>
        <v>268000</v>
      </c>
      <c r="N36">
        <f t="shared" si="22"/>
        <v>378000</v>
      </c>
      <c r="O36">
        <f t="shared" si="22"/>
        <v>758000</v>
      </c>
    </row>
    <row r="37" spans="1:15" ht="21.95" customHeight="1" x14ac:dyDescent="0.25">
      <c r="A37" t="s">
        <v>74</v>
      </c>
      <c r="B37" s="15" t="s">
        <v>324</v>
      </c>
      <c r="C37" s="15" t="s">
        <v>325</v>
      </c>
      <c r="D37">
        <f>D26-D28</f>
        <v>1258000</v>
      </c>
      <c r="E37">
        <f t="shared" ref="E37:O37" si="23">E26-E28</f>
        <v>1808000</v>
      </c>
      <c r="F37">
        <f t="shared" si="23"/>
        <v>1398000</v>
      </c>
      <c r="G37">
        <f t="shared" si="23"/>
        <v>598000</v>
      </c>
      <c r="H37">
        <f t="shared" si="23"/>
        <v>548000</v>
      </c>
      <c r="I37">
        <f t="shared" si="23"/>
        <v>178000</v>
      </c>
      <c r="J37">
        <f t="shared" si="23"/>
        <v>-82000</v>
      </c>
      <c r="K37">
        <f t="shared" si="23"/>
        <v>-182000</v>
      </c>
      <c r="L37">
        <f t="shared" si="23"/>
        <v>-192000</v>
      </c>
      <c r="M37">
        <f t="shared" si="23"/>
        <v>318000</v>
      </c>
      <c r="N37">
        <f t="shared" si="23"/>
        <v>358000</v>
      </c>
      <c r="O37">
        <f t="shared" si="23"/>
        <v>828000</v>
      </c>
    </row>
    <row r="38" spans="1:15" ht="21.95" customHeight="1" x14ac:dyDescent="0.25">
      <c r="A38" t="s">
        <v>74</v>
      </c>
      <c r="B38" s="15" t="s">
        <v>243</v>
      </c>
      <c r="C38" s="15" t="s">
        <v>325</v>
      </c>
      <c r="D38">
        <f>D25-D28</f>
        <v>818000</v>
      </c>
      <c r="E38">
        <f t="shared" ref="E38:O38" si="24">E25-E28</f>
        <v>1238000</v>
      </c>
      <c r="F38">
        <f t="shared" si="24"/>
        <v>778000</v>
      </c>
      <c r="G38">
        <f t="shared" si="24"/>
        <v>128000</v>
      </c>
      <c r="H38">
        <f t="shared" si="24"/>
        <v>88000</v>
      </c>
      <c r="I38">
        <f t="shared" si="24"/>
        <v>-102000</v>
      </c>
      <c r="J38">
        <f t="shared" si="24"/>
        <v>-232000</v>
      </c>
      <c r="K38">
        <f t="shared" si="24"/>
        <v>-272000</v>
      </c>
      <c r="L38">
        <f t="shared" si="24"/>
        <v>-302000</v>
      </c>
      <c r="M38">
        <f t="shared" si="24"/>
        <v>158000</v>
      </c>
      <c r="N38">
        <f t="shared" si="24"/>
        <v>128000</v>
      </c>
      <c r="O38">
        <f t="shared" si="24"/>
        <v>588000</v>
      </c>
    </row>
    <row r="39" spans="1:15" ht="21.95" customHeight="1" x14ac:dyDescent="0.25">
      <c r="A39" t="s">
        <v>74</v>
      </c>
      <c r="B39" s="15" t="s">
        <v>300</v>
      </c>
      <c r="C39" s="15" t="s">
        <v>325</v>
      </c>
      <c r="D39">
        <f>D27-D28</f>
        <v>1398000</v>
      </c>
      <c r="E39">
        <f t="shared" ref="E39:O39" si="25">E27-E28</f>
        <v>1798000</v>
      </c>
      <c r="F39">
        <f t="shared" si="25"/>
        <v>1428000</v>
      </c>
      <c r="G39">
        <f t="shared" si="25"/>
        <v>618000</v>
      </c>
      <c r="H39">
        <f t="shared" si="25"/>
        <v>528000</v>
      </c>
      <c r="I39">
        <f t="shared" si="25"/>
        <v>218000</v>
      </c>
      <c r="J39">
        <f t="shared" si="25"/>
        <v>-92000</v>
      </c>
      <c r="K39">
        <f t="shared" si="25"/>
        <v>-222000</v>
      </c>
      <c r="L39">
        <f t="shared" si="25"/>
        <v>-202000</v>
      </c>
      <c r="M39">
        <f t="shared" si="25"/>
        <v>368000</v>
      </c>
      <c r="N39">
        <f t="shared" si="25"/>
        <v>378000</v>
      </c>
      <c r="O39">
        <f t="shared" si="25"/>
        <v>948000</v>
      </c>
    </row>
    <row r="40" spans="1:15" x14ac:dyDescent="0.25">
      <c r="A40" t="s">
        <v>74</v>
      </c>
      <c r="B40" s="15" t="s">
        <v>36</v>
      </c>
      <c r="C40" s="15" t="s">
        <v>325</v>
      </c>
      <c r="D40">
        <f>D23-D28</f>
        <v>808000</v>
      </c>
      <c r="E40">
        <f t="shared" ref="E40:O40" si="26">E23-E28</f>
        <v>838000</v>
      </c>
      <c r="F40">
        <f t="shared" si="26"/>
        <v>478000</v>
      </c>
      <c r="G40">
        <f t="shared" si="26"/>
        <v>-92000</v>
      </c>
      <c r="H40">
        <f t="shared" si="26"/>
        <v>-102000</v>
      </c>
      <c r="I40">
        <f t="shared" si="26"/>
        <v>-212000</v>
      </c>
      <c r="J40">
        <f t="shared" si="26"/>
        <v>-302000</v>
      </c>
      <c r="K40">
        <f t="shared" si="26"/>
        <v>-392000</v>
      </c>
      <c r="L40">
        <f t="shared" si="26"/>
        <v>-392000</v>
      </c>
      <c r="M40">
        <f t="shared" si="26"/>
        <v>78000</v>
      </c>
      <c r="N40">
        <f t="shared" si="26"/>
        <v>148000</v>
      </c>
      <c r="O40">
        <f t="shared" si="26"/>
        <v>478000</v>
      </c>
    </row>
    <row r="41" spans="1:15" x14ac:dyDescent="0.25">
      <c r="A41" t="s">
        <v>74</v>
      </c>
      <c r="B41" s="15" t="s">
        <v>37</v>
      </c>
      <c r="C41" s="15" t="s">
        <v>325</v>
      </c>
      <c r="D41">
        <f>D24-D28</f>
        <v>458000</v>
      </c>
      <c r="E41">
        <f t="shared" ref="E41:O41" si="27">E24-E28</f>
        <v>458000</v>
      </c>
      <c r="F41">
        <f t="shared" si="27"/>
        <v>258000</v>
      </c>
      <c r="G41">
        <f t="shared" si="27"/>
        <v>-162000</v>
      </c>
      <c r="H41">
        <f t="shared" si="27"/>
        <v>-172000</v>
      </c>
      <c r="I41">
        <f t="shared" si="27"/>
        <v>-222000</v>
      </c>
      <c r="J41">
        <f t="shared" si="27"/>
        <v>-362000</v>
      </c>
      <c r="K41">
        <f t="shared" si="27"/>
        <v>-432000</v>
      </c>
      <c r="L41">
        <f t="shared" si="27"/>
        <v>-372000</v>
      </c>
      <c r="M41">
        <f t="shared" si="27"/>
        <v>18000</v>
      </c>
      <c r="N41">
        <f t="shared" si="27"/>
        <v>78000</v>
      </c>
      <c r="O41">
        <f t="shared" si="27"/>
        <v>388000</v>
      </c>
    </row>
    <row r="42" spans="1:15" ht="31.5" x14ac:dyDescent="0.25">
      <c r="A42" s="15"/>
      <c r="B42" s="15"/>
      <c r="C42" s="15" t="s">
        <v>191</v>
      </c>
      <c r="D42" t="s">
        <v>192</v>
      </c>
      <c r="E42" t="s">
        <v>193</v>
      </c>
      <c r="F42" t="s">
        <v>193</v>
      </c>
      <c r="G42" t="s">
        <v>192</v>
      </c>
      <c r="H42" t="s">
        <v>192</v>
      </c>
      <c r="I42" t="s">
        <v>193</v>
      </c>
      <c r="J42" t="s">
        <v>192</v>
      </c>
      <c r="K42" t="s">
        <v>192</v>
      </c>
      <c r="L42" t="s">
        <v>192</v>
      </c>
      <c r="M42" t="s">
        <v>193</v>
      </c>
      <c r="N42" t="s">
        <v>192</v>
      </c>
      <c r="O42" t="s">
        <v>192</v>
      </c>
    </row>
    <row r="43" spans="1:15" x14ac:dyDescent="0.25">
      <c r="A43" s="15"/>
      <c r="B43" s="15"/>
      <c r="C43" s="15" t="s">
        <v>194</v>
      </c>
      <c r="D43" t="s">
        <v>192</v>
      </c>
      <c r="E43" t="s">
        <v>193</v>
      </c>
      <c r="F43" t="s">
        <v>193</v>
      </c>
      <c r="G43" t="s">
        <v>192</v>
      </c>
      <c r="H43" t="s">
        <v>192</v>
      </c>
      <c r="I43" t="s">
        <v>193</v>
      </c>
      <c r="J43" t="s">
        <v>192</v>
      </c>
      <c r="K43" t="s">
        <v>192</v>
      </c>
      <c r="L43" t="s">
        <v>192</v>
      </c>
      <c r="M43" t="s">
        <v>193</v>
      </c>
      <c r="N43" t="s">
        <v>192</v>
      </c>
      <c r="O43" t="s">
        <v>192</v>
      </c>
    </row>
    <row r="44" spans="1:15" x14ac:dyDescent="0.25">
      <c r="A44" s="15"/>
      <c r="B44" s="15"/>
      <c r="C44" s="15"/>
    </row>
  </sheetData>
  <conditionalFormatting sqref="A44:C44">
    <cfRule type="containsText" dxfId="3" priority="1" operator="containsText" text="Bundaberg">
      <formula>NOT(ISERROR(SEARCH("Bundaberg",A44)))</formula>
    </cfRule>
  </conditionalFormatting>
  <pageMargins left="0.7" right="0.7" top="0.75" bottom="0.75" header="0.3" footer="0.3"/>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F05E4B-C4E7-5641-9A05-57B0FF48BC88}">
  <dimension ref="A1:D17"/>
  <sheetViews>
    <sheetView workbookViewId="0">
      <selection activeCell="A5" sqref="A5"/>
    </sheetView>
  </sheetViews>
  <sheetFormatPr defaultColWidth="10.625" defaultRowHeight="15.75" x14ac:dyDescent="0.25"/>
  <cols>
    <col min="1" max="1" width="6.5" bestFit="1" customWidth="1"/>
    <col min="2" max="2" width="48.875" bestFit="1" customWidth="1"/>
    <col min="3" max="3" width="17.625" bestFit="1" customWidth="1"/>
    <col min="4" max="4" width="11" bestFit="1" customWidth="1"/>
    <col min="5" max="5" width="36.125" customWidth="1"/>
    <col min="6" max="6" width="19.125" bestFit="1" customWidth="1"/>
    <col min="7" max="7" width="35.5" bestFit="1" customWidth="1"/>
    <col min="8" max="8" width="12.5" bestFit="1" customWidth="1"/>
    <col min="9" max="9" width="7.625" bestFit="1" customWidth="1"/>
    <col min="10" max="10" width="8.875" bestFit="1" customWidth="1"/>
    <col min="11" max="13" width="8.125" bestFit="1" customWidth="1"/>
    <col min="14" max="24" width="36.125" bestFit="1" customWidth="1"/>
    <col min="25" max="25" width="9.5" bestFit="1" customWidth="1"/>
    <col min="26" max="26" width="10.125" bestFit="1" customWidth="1"/>
    <col min="27" max="27" width="10.375" bestFit="1" customWidth="1"/>
    <col min="28" max="28" width="10.125" bestFit="1" customWidth="1"/>
    <col min="29" max="29" width="10.5" bestFit="1" customWidth="1"/>
    <col min="30" max="30" width="9" bestFit="1" customWidth="1"/>
    <col min="31" max="31" width="9.625" bestFit="1" customWidth="1"/>
    <col min="32" max="32" width="10.5" bestFit="1" customWidth="1"/>
    <col min="33" max="33" width="10.125" bestFit="1" customWidth="1"/>
    <col min="34" max="34" width="10.375" bestFit="1" customWidth="1"/>
    <col min="35" max="36" width="10.5" bestFit="1" customWidth="1"/>
    <col min="37" max="37" width="9.5" bestFit="1" customWidth="1"/>
    <col min="38" max="38" width="10.125" bestFit="1" customWidth="1"/>
    <col min="39" max="39" width="10.375" bestFit="1" customWidth="1"/>
    <col min="40" max="40" width="10.125" bestFit="1" customWidth="1"/>
    <col min="41" max="41" width="10.5" bestFit="1" customWidth="1"/>
    <col min="42" max="42" width="9" bestFit="1" customWidth="1"/>
    <col min="43" max="43" width="9.625" bestFit="1" customWidth="1"/>
    <col min="44" max="44" width="10.5" bestFit="1" customWidth="1"/>
    <col min="45" max="45" width="10.125" bestFit="1" customWidth="1"/>
    <col min="46" max="46" width="10.375" bestFit="1" customWidth="1"/>
    <col min="47" max="48" width="10.5" bestFit="1" customWidth="1"/>
    <col min="49" max="84" width="43.5" bestFit="1" customWidth="1"/>
    <col min="85" max="85" width="9.5" bestFit="1" customWidth="1"/>
    <col min="86" max="86" width="10.125" bestFit="1" customWidth="1"/>
    <col min="87" max="87" width="10.375" bestFit="1" customWidth="1"/>
    <col min="88" max="88" width="10.125" bestFit="1" customWidth="1"/>
    <col min="89" max="89" width="10.5" bestFit="1" customWidth="1"/>
    <col min="90" max="90" width="9" bestFit="1" customWidth="1"/>
    <col min="91" max="91" width="9.625" bestFit="1" customWidth="1"/>
    <col min="92" max="92" width="10.5" bestFit="1" customWidth="1"/>
    <col min="93" max="93" width="10.125" bestFit="1" customWidth="1"/>
    <col min="94" max="94" width="10.375" bestFit="1" customWidth="1"/>
    <col min="95" max="96" width="10.5" bestFit="1" customWidth="1"/>
  </cols>
  <sheetData>
    <row r="1" spans="1:4" x14ac:dyDescent="0.25">
      <c r="A1" s="18" t="s">
        <v>73</v>
      </c>
      <c r="B1" t="s">
        <v>350</v>
      </c>
    </row>
    <row r="2" spans="1:4" x14ac:dyDescent="0.25">
      <c r="A2" s="18" t="s">
        <v>35</v>
      </c>
      <c r="B2" t="s">
        <v>349</v>
      </c>
    </row>
    <row r="4" spans="1:4" x14ac:dyDescent="0.25">
      <c r="B4" s="18" t="s">
        <v>210</v>
      </c>
    </row>
    <row r="5" spans="1:4" x14ac:dyDescent="0.25">
      <c r="A5" s="18" t="s">
        <v>211</v>
      </c>
      <c r="B5" t="s">
        <v>326</v>
      </c>
      <c r="C5" t="s">
        <v>197</v>
      </c>
      <c r="D5" t="s">
        <v>164</v>
      </c>
    </row>
    <row r="6" spans="1:4" x14ac:dyDescent="0.25">
      <c r="A6" s="19" t="s">
        <v>177</v>
      </c>
      <c r="B6" s="27">
        <v>13244000</v>
      </c>
      <c r="C6" s="27">
        <v>22370000</v>
      </c>
      <c r="D6" s="27">
        <v>35614000</v>
      </c>
    </row>
    <row r="7" spans="1:4" x14ac:dyDescent="0.25">
      <c r="A7" s="19" t="s">
        <v>178</v>
      </c>
      <c r="B7" s="27">
        <v>17764000</v>
      </c>
      <c r="C7" s="27">
        <v>26890000</v>
      </c>
      <c r="D7" s="27">
        <v>44654000</v>
      </c>
    </row>
    <row r="8" spans="1:4" x14ac:dyDescent="0.25">
      <c r="A8" s="19" t="s">
        <v>179</v>
      </c>
      <c r="B8" s="27">
        <v>16214000</v>
      </c>
      <c r="C8" s="27">
        <v>25340000</v>
      </c>
      <c r="D8" s="27">
        <v>41554000</v>
      </c>
    </row>
    <row r="9" spans="1:4" x14ac:dyDescent="0.25">
      <c r="A9" s="19" t="s">
        <v>180</v>
      </c>
      <c r="B9" s="27">
        <v>7214000</v>
      </c>
      <c r="C9" s="27">
        <v>16340000</v>
      </c>
      <c r="D9" s="27">
        <v>23554000</v>
      </c>
    </row>
    <row r="10" spans="1:4" x14ac:dyDescent="0.25">
      <c r="A10" s="19" t="s">
        <v>169</v>
      </c>
      <c r="B10" s="27">
        <v>5304000</v>
      </c>
      <c r="C10" s="27">
        <v>14430000</v>
      </c>
      <c r="D10" s="27">
        <v>19734000</v>
      </c>
    </row>
    <row r="11" spans="1:4" x14ac:dyDescent="0.25">
      <c r="A11" s="19" t="s">
        <v>182</v>
      </c>
      <c r="B11" s="27">
        <v>-1016000</v>
      </c>
      <c r="C11" s="27">
        <v>8110000</v>
      </c>
      <c r="D11" s="27">
        <v>7094000</v>
      </c>
    </row>
    <row r="12" spans="1:4" x14ac:dyDescent="0.25">
      <c r="A12" s="19" t="s">
        <v>181</v>
      </c>
      <c r="B12" s="27">
        <v>4814000</v>
      </c>
      <c r="C12" s="27">
        <v>13940000</v>
      </c>
      <c r="D12" s="27">
        <v>18754000</v>
      </c>
    </row>
    <row r="13" spans="1:4" x14ac:dyDescent="0.25">
      <c r="A13" s="19" t="s">
        <v>183</v>
      </c>
      <c r="B13" s="27">
        <v>-2136000</v>
      </c>
      <c r="C13" s="27">
        <v>6990000</v>
      </c>
      <c r="D13" s="27">
        <v>4854000</v>
      </c>
    </row>
    <row r="14" spans="1:4" x14ac:dyDescent="0.25">
      <c r="A14" s="19" t="s">
        <v>184</v>
      </c>
      <c r="B14" s="27">
        <v>-2836000</v>
      </c>
      <c r="C14" s="27">
        <v>6290000</v>
      </c>
      <c r="D14" s="27">
        <v>3454000</v>
      </c>
    </row>
    <row r="15" spans="1:4" x14ac:dyDescent="0.25">
      <c r="A15" s="19" t="s">
        <v>185</v>
      </c>
      <c r="B15" s="27">
        <v>3374000</v>
      </c>
      <c r="C15" s="27">
        <v>12500000</v>
      </c>
      <c r="D15" s="27">
        <v>15874000</v>
      </c>
    </row>
    <row r="16" spans="1:4" x14ac:dyDescent="0.25">
      <c r="A16" s="19" t="s">
        <v>186</v>
      </c>
      <c r="B16" s="27">
        <v>4424000</v>
      </c>
      <c r="C16" s="27">
        <v>13550000</v>
      </c>
      <c r="D16" s="27">
        <v>17974000</v>
      </c>
    </row>
    <row r="17" spans="1:4" x14ac:dyDescent="0.25">
      <c r="A17" s="19" t="s">
        <v>187</v>
      </c>
      <c r="B17" s="27">
        <v>9444000</v>
      </c>
      <c r="C17" s="27">
        <v>18570000</v>
      </c>
      <c r="D17" s="27">
        <v>28014000</v>
      </c>
    </row>
  </sheetData>
  <pageMargins left="0.7" right="0.7" top="0.75" bottom="0.75" header="0.3" footer="0.3"/>
  <drawing r:id="rId2"/>
</worksheet>
</file>

<file path=docMetadata/LabelInfo.xml><?xml version="1.0" encoding="utf-8"?>
<clbl:labelList xmlns:clbl="http://schemas.microsoft.com/office/2020/mipLabelMetadata">
  <clbl:label id="{b4fff8a3-050f-428f-b966-cc56f581f9b1}" enabled="1" method="Standard" siteId="{7dfbfb93-19b6-4985-ac7e-501a37938456}"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Dashboard</vt:lpstr>
      <vt:lpstr>Rainfall</vt:lpstr>
      <vt:lpstr>Pivot_rain</vt:lpstr>
      <vt:lpstr>Waterbalance</vt:lpstr>
      <vt:lpstr>Pivot_waterbalance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Kate Harris</cp:lastModifiedBy>
  <dcterms:created xsi:type="dcterms:W3CDTF">2023-06-09T01:33:09Z</dcterms:created>
  <dcterms:modified xsi:type="dcterms:W3CDTF">2024-05-21T05:06:08Z</dcterms:modified>
</cp:coreProperties>
</file>